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-my.sharepoint.com/personal/jbarrile_ceadvisors_com/Documents/NP/CA/"/>
    </mc:Choice>
  </mc:AlternateContent>
  <xr:revisionPtr revIDLastSave="0" documentId="8_{B9FA658A-9004-46D2-88F4-C499D46FBCBD}" xr6:coauthVersionLast="47" xr6:coauthVersionMax="47" xr10:uidLastSave="{00000000-0000-0000-0000-000000000000}"/>
  <bookViews>
    <workbookView xWindow="-28920" yWindow="-120" windowWidth="29040" windowHeight="15840" activeTab="3" xr2:uid="{DFC9F806-B111-4A13-83AE-4755CF929740}"/>
  </bookViews>
  <sheets>
    <sheet name="Summary (Median)" sheetId="16" r:id="rId1"/>
    <sheet name="US Nominal GDP" sheetId="10" r:id="rId2"/>
    <sheet name="Canada Nominal GDP" sheetId="11" r:id="rId3"/>
    <sheet name="EPS &amp; DPS Analysis" sheetId="2" r:id="rId4"/>
    <sheet name="CA GDP" sheetId="15" r:id="rId5"/>
    <sheet name="US_GDP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localSheetId="2" hidden="1">[1]lt!#REF!</definedName>
    <definedName name="__123Graph_A" localSheetId="1" hidden="1">[1]lt!#REF!</definedName>
    <definedName name="__123Graph_A" hidden="1">[1]lt!#REF!</definedName>
    <definedName name="__123Graph_B" localSheetId="2" hidden="1">[1]lt!#REF!</definedName>
    <definedName name="__123Graph_B" localSheetId="1" hidden="1">[1]lt!#REF!</definedName>
    <definedName name="__123Graph_B" hidden="1">[1]lt!#REF!</definedName>
    <definedName name="__123Graph_C" localSheetId="2" hidden="1">[1]lt!#REF!</definedName>
    <definedName name="__123Graph_C" localSheetId="1" hidden="1">[1]lt!#REF!</definedName>
    <definedName name="__123Graph_C" hidden="1">[1]lt!#REF!</definedName>
    <definedName name="__123Graph_D" localSheetId="2" hidden="1">[1]lt!#REF!</definedName>
    <definedName name="__123Graph_D" localSheetId="1" hidden="1">[1]lt!#REF!</definedName>
    <definedName name="__123Graph_D" hidden="1">[1]lt!#REF!</definedName>
    <definedName name="__123Graph_E" localSheetId="2" hidden="1">[1]lt!#REF!</definedName>
    <definedName name="__123Graph_E" localSheetId="1" hidden="1">[1]lt!#REF!</definedName>
    <definedName name="__123Graph_E" hidden="1">[1]lt!#REF!</definedName>
    <definedName name="__123Graph_F" localSheetId="2" hidden="1">[1]lt!#REF!</definedName>
    <definedName name="__123Graph_F" localSheetId="1" hidden="1">[1]lt!#REF!</definedName>
    <definedName name="__123Graph_F" hidden="1">[1]lt!#REF!</definedName>
    <definedName name="__123Graph_X" localSheetId="2" hidden="1">[1]lt!#REF!</definedName>
    <definedName name="__123Graph_X" localSheetId="1" hidden="1">[1]lt!#REF!</definedName>
    <definedName name="__123Graph_X" hidden="1">[1]lt!#REF!</definedName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Key11" localSheetId="2" hidden="1">#REF!</definedName>
    <definedName name="_Key11" localSheetId="1" hidden="1">#REF!</definedName>
    <definedName name="_Key11" hidden="1">#REF!</definedName>
    <definedName name="_key2" hidden="1">#REF!</definedName>
    <definedName name="_new23" localSheetId="2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" hidden="1">{#N/A,#N/A,FALSE,"SCA";#N/A,#N/A,FALSE,"NCA";#N/A,#N/A,FALSE,"SAZ";#N/A,#N/A,FALSE,"CAZ";#N/A,#N/A,FALSE,"SNV";#N/A,#N/A,FALSE,"NNV";#N/A,#N/A,FALSE,"PP";#N/A,#N/A,FALSE,"SA"}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" hidden="1">{#N/A,#N/A,FALSE,"SCA";#N/A,#N/A,FALSE,"NCA";#N/A,#N/A,FALSE,"SAZ";#N/A,#N/A,FALSE,"CAZ";#N/A,#N/A,FALSE,"SNV";#N/A,#N/A,FALSE,"NNV";#N/A,#N/A,FALSE,"PP";#N/A,#N/A,FALSE,"SA"}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[2]DATABASE!#REF!</definedName>
    <definedName name="ACwvu.OP." hidden="1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S2DocOpenMode" hidden="1">"AS2DocumentEdit"</definedName>
    <definedName name="Bloomberg_Beta">#REF!</definedName>
    <definedName name="Bloomberg_Beta_Ticker">#REF!</definedName>
    <definedName name="Bloomberg_Earnings_Growth">#REF!</definedName>
    <definedName name="BLPH2" hidden="1">'[3]Commercial Paper'!#REF!</definedName>
    <definedName name="BLPH3" hidden="1">'[3]Commercial Paper'!#REF!</definedName>
    <definedName name="BLPH4" hidden="1">'[3]Commercial Paper'!#REF!</definedName>
    <definedName name="BLPH5" hidden="1">'[3]Commercial Paper'!#REF!</definedName>
    <definedName name="BLPH6" hidden="1">'[3]Commercial Paper'!#REF!</definedName>
    <definedName name="BR">#REF!</definedName>
    <definedName name="BR_SV">#REF!</definedName>
    <definedName name="COGE" localSheetId="2" hidden="1">{"VUE95",#N/A,TRUE,"D";"VUE96",#N/A,TRUE,"E";"VUE97",#N/A,TRUE,"F";"VUE98",#N/A,TRUE,"G"}</definedName>
    <definedName name="COGE" localSheetId="1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2" hidden="1">{#N/A,#N/A,FALSE,"SCA";#N/A,#N/A,FALSE,"NCA";#N/A,#N/A,FALSE,"SAZ";#N/A,#N/A,FALSE,"CAZ";#N/A,#N/A,FALSE,"SNV";#N/A,#N/A,FALSE,"NNV";#N/A,#N/A,FALSE,"PP";#N/A,#N/A,FALSE,"SA"}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>#REF!</definedName>
    <definedName name="Company_Data_Avg_Beta">#REF!</definedName>
    <definedName name="Company_Data_B_Beta">#REF!</definedName>
    <definedName name="Company_Data_Coal">#REF!</definedName>
    <definedName name="Company_Data_Credit_Rating">#REF!</definedName>
    <definedName name="Company_Data_Gen_Assets">#REF!</definedName>
    <definedName name="Company_Data_Hydro">#REF!</definedName>
    <definedName name="Company_Data_MA">#REF!</definedName>
    <definedName name="Company_Data_Nuclear">#REF!</definedName>
    <definedName name="Company_Data_Oil">#REF!</definedName>
    <definedName name="Company_Data_Other">#REF!</definedName>
    <definedName name="Company_Data_Pays_Dividends">#REF!</definedName>
    <definedName name="Company_Data_Purchased_Power">#REF!</definedName>
    <definedName name="Company_Data_Reg_Assets">[4]Company_Data!$U$6:$U$67</definedName>
    <definedName name="Company_Data_Reg_Elec_Assets_To_Total_Assets">[4]Company_Data!$AD$6:$AD$67</definedName>
    <definedName name="Company_Data_Reg_Elec_Assets_To_Total_Reg">[4]Company_Data!$X$6:$X$67</definedName>
    <definedName name="Company_Data_Reg_Elec_Inc">#REF!</definedName>
    <definedName name="Company_Data_Reg_Elec_Inc_To_Total_Inc">[4]Company_Data!$AC$6:$AC$67</definedName>
    <definedName name="Company_Data_Reg_Elec_Inc_To_Total_Reg">[4]Company_Data!$W$6:$W$67</definedName>
    <definedName name="Company_Data_Reg_Elec_Rev">#REF!</definedName>
    <definedName name="Company_Data_Reg_Elec_Rev_To_Total_Reg">[4]Company_Data!$V$6:$V$67</definedName>
    <definedName name="Company_Data_Reg_Elec_Rev_To_Total_Rev">[4]Company_Data!$AB$6:$AB$67</definedName>
    <definedName name="Company_Data_Reg_Gas_Assets_To_Total_Assets">[4]Company_Data!$AG$6:$AG$67</definedName>
    <definedName name="Company_Data_Reg_Gas_Assets_To_Total_Reg">[4]Company_Data!$AA$6:$AA$67</definedName>
    <definedName name="Company_Data_Reg_Gas_Inc">#REF!</definedName>
    <definedName name="Company_Data_Reg_Gas_Inc_To_Total_Inc">[4]Company_Data!$AF$6:$AF$67</definedName>
    <definedName name="Company_Data_Reg_Gas_Inc_To_Total_Reg">[4]Company_Data!$Z$6:$Z$67</definedName>
    <definedName name="Company_Data_Reg_Gas_Rev">#REF!</definedName>
    <definedName name="Company_Data_Reg_Gas_Rev_To_Total_Reg">[4]Company_Data!$Y$6:$Y$67</definedName>
    <definedName name="Company_Data_Reg_Gas_Rev_To_Total_Rev">[4]Company_Data!$AE$6:$AE$67</definedName>
    <definedName name="Company_Data_Reg_Gen_Assets">#REF!</definedName>
    <definedName name="Company_Data_Reg_Inc">#REF!</definedName>
    <definedName name="Company_Data_Reg_Market">#REF!</definedName>
    <definedName name="Company_Data_Reg_Rev">#REF!</definedName>
    <definedName name="Company_Data_Reg_Water_Assets_To_Total_Assets">[5]Company_Data!$AM$6:$AM$65</definedName>
    <definedName name="Company_Data_Reg_Water_Assets_To_Total_Reg">[5]Company_Data!$AD$6:$AD$65</definedName>
    <definedName name="Company_Data_Reg_Water_Inc_To_Total_Inc">[5]Company_Data!$AL$6:$AL$65</definedName>
    <definedName name="Company_Data_Reg_Water_Inc_To_Total_Reg">[5]Company_Data!$AC$6:$AC$65</definedName>
    <definedName name="Company_Data_Reg_Water_Rev_To_Total_Reg">[5]Company_Data!$AB$6:$AB$65</definedName>
    <definedName name="Company_Data_Reg_Water_Rev_To_Total_Rev">[5]Company_Data!$AK$6:$AK$65</definedName>
    <definedName name="Company_Data_Ticker" localSheetId="2">#REF!</definedName>
    <definedName name="Company_Data_Ticker" localSheetId="1">#REF!</definedName>
    <definedName name="Company_Data_Ticker">#REF!</definedName>
    <definedName name="Company_Data_VL_Beta" localSheetId="2">#REF!</definedName>
    <definedName name="Company_Data_VL_Beta" localSheetId="1">#REF!</definedName>
    <definedName name="Company_Data_VL_Beta">#REF!</definedName>
    <definedName name="Constant_DCF_All_Growth" localSheetId="2">#REF!</definedName>
    <definedName name="Constant_DCF_All_Growth" localSheetId="1">#REF!</definedName>
    <definedName name="Constant_DCF_All_Growth">#REF!</definedName>
    <definedName name="Constant_DCF_Average_Growth">#REF!</definedName>
    <definedName name="Constant_DCF_Ticker">#REF!</definedName>
    <definedName name="cover" hidden="1">#REF!</definedName>
    <definedName name="Credit_Rating" localSheetId="2">#REF!</definedName>
    <definedName name="Credit_Rating" localSheetId="1">#REF!</definedName>
    <definedName name="Credit_Rating">#REF!</definedName>
    <definedName name="Credit_Rating_Ticker" localSheetId="2">#REF!</definedName>
    <definedName name="Credit_Rating_Ticker" localSheetId="1">#REF!</definedName>
    <definedName name="Credit_Rating_Ticker">#REF!</definedName>
    <definedName name="CreditRatingsSNLInstKeys" localSheetId="2">#REF!</definedName>
    <definedName name="CreditRatingsSNLInstKeys" localSheetId="1">#REF!</definedName>
    <definedName name="CreditRatingsSNLInstKeys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>[6]Credit_Rating!$C$5:$C$65</definedName>
    <definedName name="ddd" localSheetId="2" hidden="1">{"VUE95",#N/A,TRUE,"D";"VUE96",#N/A,TRUE,"E";"VUE97",#N/A,TRUE,"F";"VUE98",#N/A,TRUE,"G"}</definedName>
    <definedName name="ddd" localSheetId="1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>'[7]SNL Data'!$BD$4:$BD$168</definedName>
    <definedName name="Dividend">#REF!</definedName>
    <definedName name="Dividend_Ticker">#REF!</definedName>
    <definedName name="DIVIDENDS">[8]Dividends!$A$17:$Z$24</definedName>
    <definedName name="er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__LASTREFTIME__" hidden="1">39198.5712152778</definedName>
    <definedName name="f" hidden="1">#REF!</definedName>
    <definedName name="Faib" localSheetId="2" hidden="1">{"VUE95",#N/A,TRUE,"D";"VUE96",#N/A,TRUE,"E";"VUE97",#N/A,TRUE,"F";"VUE98",#N/A,TRUE,"G"}</definedName>
    <definedName name="Faib" localSheetId="1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2" hidden="1">{"VUE95",#N/A,TRUE,"D";"VUE96",#N/A,TRUE,"E";"VUE97",#N/A,TRUE,"F";"VUE98",#N/A,TRUE,"G"}</definedName>
    <definedName name="Faible" localSheetId="1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f" hidden="1">#REF!</definedName>
    <definedName name="fffff" hidden="1">#REF!</definedName>
    <definedName name="fffffffffffffffffffff" hidden="1">#REF!</definedName>
    <definedName name="Fuel">[9]SNL_Coal!$E$6:$E$10196</definedName>
    <definedName name="GDP_Growth">'[10]AEB-2 - GDP Growth'!$F$27</definedName>
    <definedName name="Growth_Rates_Ticker">#REF!</definedName>
    <definedName name="Indicateurs1" localSheetId="2" hidden="1">{"VUE95",#N/A,TRUE,"D";"VUE96",#N/A,TRUE,"E";"VUE97",#N/A,TRUE,"F";"VUE98",#N/A,TRUE,"G"}</definedName>
    <definedName name="Indicateurs1" localSheetId="1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>#REF!</definedName>
    <definedName name="Inputs_Credit_Rating_YesNo">#REF!</definedName>
    <definedName name="Inputs_Group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2" hidden="1">{#N/A,#N/A,FALSE,"SCA";#N/A,#N/A,FALSE,"NCA";#N/A,#N/A,FALSE,"SAZ";#N/A,#N/A,FALSE,"CAZ";#N/A,#N/A,FALSE,"SNV";#N/A,#N/A,FALSE,"NNV";#N/A,#N/A,FALSE,"PP";#N/A,#N/A,FALSE,"SA"}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>#REF!</definedName>
    <definedName name="KI" localSheetId="2" hidden="1">#REF!,#REF!</definedName>
    <definedName name="KI" localSheetId="1" hidden="1">#REF!,#REF!</definedName>
    <definedName name="KI" hidden="1">#REF!,#REF!</definedName>
    <definedName name="KL" hidden="1">#REF!</definedName>
    <definedName name="l" hidden="1">#REF!</definedName>
    <definedName name="NADA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[9]SNL_Coal!$G$6:$G$10196</definedName>
    <definedName name="NONE" localSheetId="2" hidden="1">{#N/A,#N/A,FALSE,"SCA";#N/A,#N/A,FALSE,"NCA";#N/A,#N/A,FALSE,"SAZ";#N/A,#N/A,FALSE,"CAZ";#N/A,#N/A,FALSE,"SNV";#N/A,#N/A,FALSE,"NNV";#N/A,#N/A,FALSE,"PP";#N/A,#N/A,FALSE,"SA"}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[9]SNL_Gen!$E$6:$E$202</definedName>
    <definedName name="Payout_Ratio_1">#REF!</definedName>
    <definedName name="Payout_Ratio_2">#REF!</definedName>
    <definedName name="Payout_Ratio_3">#REF!</definedName>
    <definedName name="PERO" localSheetId="2" hidden="1">{#N/A,#N/A,FALSE,"SCA";#N/A,#N/A,FALSE,"NCA";#N/A,#N/A,FALSE,"SAZ";#N/A,#N/A,FALSE,"CAZ";#N/A,#N/A,FALSE,"SNV";#N/A,#N/A,FALSE,"NNV";#N/A,#N/A,FALSE,"PP";#N/A,#N/A,FALSE,"SA"}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hidden="1">[11]PopCache!$A$1:$A$2</definedName>
    <definedName name="Price">#REF!</definedName>
    <definedName name="Price_Ticker">#REF!</definedName>
    <definedName name="q" localSheetId="2" hidden="1">{"VUE95",#N/A,TRUE,"D";"VUE96",#N/A,TRUE,"E";"VUE97",#N/A,TRUE,"F";"VUE98",#N/A,TRUE,"G"}</definedName>
    <definedName name="q" localSheetId="1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ios">'[12]SNL Data'!$A$6:$S$226</definedName>
    <definedName name="Reg_Status">[9]SNL_Coal!$H$6:$H$10196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2" hidden="1">{#N/A,#N/A,FALSE,"SCA";#N/A,#N/A,FALSE,"NCA";#N/A,#N/A,FALSE,"SAZ";#N/A,#N/A,FALSE,"CAZ";#N/A,#N/A,FALSE,"SNV";#N/A,#N/A,FALSE,"NNV";#N/A,#N/A,FALSE,"PP";#N/A,#N/A,FALSE,"SA"}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egment_Year">[9]Screening!$G$3</definedName>
    <definedName name="SI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>'[13]SNL Data'!#REF!</definedName>
    <definedName name="SNLHoldCoCostofDebt">'[13]SNL Data'!#REF!</definedName>
    <definedName name="SNLHoldCoDebttoCapital">'[13]SNL Data'!#REF!</definedName>
    <definedName name="SNLHoldCoDebttoEBITDA">'[13]SNL Data'!#REF!</definedName>
    <definedName name="SNLHoldCoEBITtoInterest">'[13]SNL Data'!#REF!</definedName>
    <definedName name="SNLHoldCoFFOtoCapEx">'[13]SNL Data'!#REF!</definedName>
    <definedName name="SNLHoldCoFFOtoDebt">'[13]SNL Data'!#REF!</definedName>
    <definedName name="SNLHoldCoFFOtoInterest">'[13]SNL Data'!#REF!</definedName>
    <definedName name="SNLHoldCoInstKeysLong">'[13]SNL Data'!$A$4:$A$168</definedName>
    <definedName name="SNLHoldCoYearLong">'[13]SNL Data'!$B$4:$B$168</definedName>
    <definedName name="SNLRegRevElec" localSheetId="2">#REF!</definedName>
    <definedName name="SNLRegRevElec" localSheetId="1">#REF!</definedName>
    <definedName name="SNLRegRevElec">#REF!</definedName>
    <definedName name="SNLRegRevTot" localSheetId="2">#REF!</definedName>
    <definedName name="SNLRegRevTot" localSheetId="1">#REF!</definedName>
    <definedName name="SNLRegRevTot">#REF!</definedName>
    <definedName name="SNLSubCapEx" localSheetId="2">#REF!</definedName>
    <definedName name="SNLSubCapEx" localSheetId="1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'[14]SNL - Util Data'!$R$6:$R$335</definedName>
    <definedName name="Sources_Energy">[9]SNL_Gen!$F$6:$F$202</definedName>
    <definedName name="SPLTIssuer">#REF!</definedName>
    <definedName name="ssss">'[7]SNL Data'!$B$4:$B$168</definedName>
    <definedName name="StateList">[14]mstrStates!$A$1:$B$52</definedName>
    <definedName name="Swvu.DATABASE." hidden="1">[2]DATABASE!#REF!</definedName>
    <definedName name="Swvu.OP." hidden="1">#REF!</definedName>
    <definedName name="SWXOpRevGas">#REF!</definedName>
    <definedName name="SWXOpRevTot">#REF!</definedName>
    <definedName name="SWXYears">#REF!</definedName>
    <definedName name="TEST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[9]SNL_Coal!$D$6:$D$10196</definedName>
    <definedName name="UtilDataGasStates">'[14]SNL - Util Data'!$M$6:$M$335</definedName>
    <definedName name="UtilDataSNLInstKey">'[14]SNL - Util Data'!$B$6:$B$335</definedName>
    <definedName name="UtilDataSNLYear">'[14]SNL - Util Data'!$C$6:$C$335</definedName>
    <definedName name="UtiliDataElecStates">'[14]SNL - Util Data'!$L$6:$L$335</definedName>
    <definedName name="Utilities">[9]SNL_Gen!$A$6:$A$202</definedName>
    <definedName name="utility_yld">'[15]Industrial 20 Year Debt'!$E$1:$AS$54</definedName>
    <definedName name="Value_Line_Book_Value_Growth" localSheetId="2">#REF!</definedName>
    <definedName name="Value_Line_Book_Value_Growth" localSheetId="1">#REF!</definedName>
    <definedName name="Value_Line_Book_Value_Growth">#REF!</definedName>
    <definedName name="Value_Line_Dividends_Growth" localSheetId="2">#REF!</definedName>
    <definedName name="Value_Line_Dividends_Growth" localSheetId="1">#REF!</definedName>
    <definedName name="Value_Line_Dividends_Growth">#REF!</definedName>
    <definedName name="Value_Line_Earnings_Growth" localSheetId="2">#REF!</definedName>
    <definedName name="Value_Line_Earnings_Growth" localSheetId="1">#REF!</definedName>
    <definedName name="Value_Line_Earnings_Growth">#REF!</definedName>
    <definedName name="wrn.agexpense." localSheetId="2" hidden="1">{"pb",#N/A,FALSE,"Sheet3";"pd",#N/A,FALSE,"Sheet3";"pe",#N/A,FALSE,"Sheet3"}</definedName>
    <definedName name="wrn.agexpense." localSheetId="1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2" hidden="1">{#N/A,#N/A,FALSE,"SCA";#N/A,#N/A,FALSE,"NCA";#N/A,#N/A,FALSE,"SAZ";#N/A,#N/A,FALSE,"CAZ";#N/A,#N/A,FALSE,"SNV";#N/A,#N/A,FALSE,"NNV";#N/A,#N/A,FALSE,"PP";#N/A,#N/A,FALSE,"SA"}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2" hidden="1">{"page1",#N/A,FALSE,"Comparaison";"page2",#N/A,FALSE,"Comparaison";"page3",#N/A,FALSE,"Comparaison";"page4",#N/A,FALSE,"Comparaison"}</definedName>
    <definedName name="wrn.Comparaison." localSheetId="1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2" hidden="1">{"PF",#N/A,FALSE,"Sheet4";"PG",#N/A,FALSE,"Sheet4";"PH",#N/A,FALSE,"Sheet4";"PI",#N/A,FALSE,"Sheet4";"PJ",#N/A,FALSE,"Sheet4"}</definedName>
    <definedName name="wrn.OMEXPENSE." localSheetId="1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PJOURNAL._.ENTRY." localSheetId="2" hidden="1">{"PPDEFERREDBAL",#N/A,FALSE,"PRIOR PERIOD ADJMT";#N/A,#N/A,FALSE,"PRIOR PERIOD ADJMT";"PPJOURNALENTRY",#N/A,FALSE,"PRIOR PERIOD ADJMT"}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2" hidden="1">{"print1",#N/A,FALSE,"D21CUSTS"}</definedName>
    <definedName name="wrn.printtable1." localSheetId="1" hidden="1">{"print1",#N/A,FALSE,"D21CUSTS"}</definedName>
    <definedName name="wrn.printtable1." hidden="1">{"print1",#N/A,FALSE,"D21CUSTS"}</definedName>
    <definedName name="wrn.printtable2." localSheetId="2" hidden="1">{"print2",#N/A,FALSE,"D21CUSTS"}</definedName>
    <definedName name="wrn.printtable2." localSheetId="1" hidden="1">{"print2",#N/A,FALSE,"D21CUSTS"}</definedName>
    <definedName name="wrn.printtable2." hidden="1">{"print2",#N/A,FALSE,"D21CUSTS"}</definedName>
    <definedName name="wrn.printtable3." localSheetId="2" hidden="1">{"print3",#N/A,FALSE,"D21CUSTS"}</definedName>
    <definedName name="wrn.printtable3." localSheetId="1" hidden="1">{"print3",#N/A,FALSE,"D21CUSTS"}</definedName>
    <definedName name="wrn.printtable3." hidden="1">{"print3",#N/A,FALSE,"D21CUSTS"}</definedName>
    <definedName name="wrn.printtable4." localSheetId="2" hidden="1">{"print4",#N/A,FALSE,"D21CUSTS"}</definedName>
    <definedName name="wrn.printtable4." localSheetId="1" hidden="1">{"print4",#N/A,FALSE,"D21CUSTS"}</definedName>
    <definedName name="wrn.printtable4." hidden="1">{"print4",#N/A,FALSE,"D21CUSTS"}</definedName>
    <definedName name="wrn.PRIOR._.PERIOD._.ADJMT." localSheetId="2" hidden="1">{#N/A,#N/A,FALSE,"PRIOR PERIOD ADJMT"}</definedName>
    <definedName name="wrn.PRIOR._.PERIOD._.ADJMT." localSheetId="1" hidden="1">{#N/A,#N/A,FALSE,"PRIOR PERIOD ADJMT"}</definedName>
    <definedName name="wrn.PRIOR._.PERIOD._.ADJMT." hidden="1">{#N/A,#N/A,FALSE,"PRIOR PERIOD ADJMT"}</definedName>
    <definedName name="wrn.Projected._.Def._.Adjustments.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2" hidden="1">{"VUE95",#N/A,TRUE,"D";"VUE96",#N/A,TRUE,"E";"VUE97",#N/A,TRUE,"F";"VUE98",#N/A,TRUE,"G"}</definedName>
    <definedName name="wrn.TAB9510." localSheetId="1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2" hidden="1">{"print1",#N/A,FALSE,"D21CUSTS";"print2",#N/A,FALSE,"D21CUSTS";"print3",#N/A,FALSE,"D21CUSTS";"print4",#N/A,FALSE,"D21CUSTS"}</definedName>
    <definedName name="wrn.tables." localSheetId="1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xxx" hidden="1">[1]lt!#REF!</definedName>
    <definedName name="Y" hidden="1">#REF!</definedName>
    <definedName name="Yahoo_Earnings_Growth">#REF!</definedName>
    <definedName name="Yvan" localSheetId="2" hidden="1">{"VUE95",#N/A,TRUE,"D";"VUE96",#N/A,TRUE,"E";"VUE97",#N/A,TRUE,"F";"VUE98",#N/A,TRUE,"G"}</definedName>
    <definedName name="Yvan" localSheetId="1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2" hidden="1">{"VUE95",#N/A,TRUE,"D";"VUE96",#N/A,TRUE,"E";"VUE97",#N/A,TRUE,"F";"VUE98",#N/A,TRUE,"G"}</definedName>
    <definedName name="Z" localSheetId="1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localSheetId="2" hidden="1">#REF!,#REF!</definedName>
    <definedName name="Z_055ABE76_5E06_11D2_8EED_0008C7BCAF29_.wvu.PrintTitles" localSheetId="1" hidden="1">#REF!,#REF!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>#REF!</definedName>
    <definedName name="zozo" localSheetId="2" hidden="1">{"VUE95",#N/A,TRUE,"D";"VUE96",#N/A,TRUE,"E";"VUE97",#N/A,TRUE,"F";"VUE98",#N/A,TRUE,"G"}</definedName>
    <definedName name="zozo" localSheetId="1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6" l="1"/>
  <c r="C10" i="16"/>
  <c r="D9" i="16"/>
  <c r="C9" i="16"/>
  <c r="D8" i="16"/>
  <c r="C8" i="16"/>
  <c r="K52" i="2"/>
  <c r="J52" i="2"/>
  <c r="K31" i="2"/>
  <c r="J31" i="2"/>
  <c r="K16" i="2"/>
  <c r="J16" i="2"/>
  <c r="G12" i="16"/>
  <c r="F12" i="16"/>
  <c r="E9" i="16"/>
  <c r="E10" i="16" s="1"/>
  <c r="E8" i="16"/>
  <c r="H78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E76" i="15"/>
  <c r="E77" i="15" s="1"/>
  <c r="E78" i="15" s="1"/>
  <c r="E79" i="15" s="1"/>
  <c r="E61" i="15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60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Y8" i="14"/>
  <c r="E12" i="16" l="1"/>
  <c r="H49" i="2"/>
  <c r="H48" i="2"/>
  <c r="K48" i="2" s="1"/>
  <c r="H47" i="2"/>
  <c r="K47" i="2" s="1"/>
  <c r="H46" i="2"/>
  <c r="H45" i="2"/>
  <c r="H44" i="2"/>
  <c r="H43" i="2"/>
  <c r="K43" i="2" s="1"/>
  <c r="H42" i="2"/>
  <c r="H41" i="2"/>
  <c r="H40" i="2"/>
  <c r="K40" i="2" s="1"/>
  <c r="H39" i="2"/>
  <c r="K39" i="2" s="1"/>
  <c r="H38" i="2"/>
  <c r="H37" i="2"/>
  <c r="G49" i="2"/>
  <c r="G48" i="2"/>
  <c r="J48" i="2" s="1"/>
  <c r="G47" i="2"/>
  <c r="G46" i="2"/>
  <c r="G45" i="2"/>
  <c r="G44" i="2"/>
  <c r="J44" i="2" s="1"/>
  <c r="G43" i="2"/>
  <c r="G42" i="2"/>
  <c r="G41" i="2"/>
  <c r="G40" i="2"/>
  <c r="J40" i="2" s="1"/>
  <c r="G39" i="2"/>
  <c r="G38" i="2"/>
  <c r="G37" i="2"/>
  <c r="E49" i="2"/>
  <c r="K49" i="2" s="1"/>
  <c r="E48" i="2"/>
  <c r="E47" i="2"/>
  <c r="E46" i="2"/>
  <c r="E45" i="2"/>
  <c r="K45" i="2" s="1"/>
  <c r="E44" i="2"/>
  <c r="E43" i="2"/>
  <c r="E42" i="2"/>
  <c r="E41" i="2"/>
  <c r="K41" i="2" s="1"/>
  <c r="E40" i="2"/>
  <c r="E39" i="2"/>
  <c r="E38" i="2"/>
  <c r="E37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J45" i="2"/>
  <c r="J41" i="2"/>
  <c r="J49" i="2" l="1"/>
  <c r="J43" i="2"/>
  <c r="J47" i="2"/>
  <c r="K42" i="2"/>
  <c r="J39" i="2"/>
  <c r="K44" i="2"/>
  <c r="J42" i="2"/>
  <c r="K38" i="2"/>
  <c r="K46" i="2"/>
  <c r="J38" i="2"/>
  <c r="J46" i="2"/>
  <c r="K5" i="2" l="1"/>
  <c r="B9" i="11"/>
  <c r="C9" i="11"/>
  <c r="D9" i="11"/>
  <c r="K70" i="11" s="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CX9" i="11"/>
  <c r="CY9" i="11"/>
  <c r="CZ9" i="11"/>
  <c r="DA9" i="11"/>
  <c r="DB9" i="11"/>
  <c r="DC9" i="11"/>
  <c r="DD9" i="11"/>
  <c r="DE9" i="11"/>
  <c r="DF9" i="11"/>
  <c r="DG9" i="11"/>
  <c r="DH9" i="11"/>
  <c r="DI9" i="11"/>
  <c r="DJ9" i="11"/>
  <c r="DK9" i="11"/>
  <c r="DL9" i="11"/>
  <c r="DM9" i="11"/>
  <c r="DN9" i="11"/>
  <c r="DO9" i="11"/>
  <c r="DP9" i="11"/>
  <c r="DQ9" i="11"/>
  <c r="DR9" i="11"/>
  <c r="DS9" i="11"/>
  <c r="DT9" i="11"/>
  <c r="K79" i="11"/>
  <c r="K51" i="11"/>
  <c r="K55" i="11"/>
  <c r="K59" i="11"/>
  <c r="K63" i="11"/>
  <c r="K67" i="11"/>
  <c r="K74" i="11"/>
  <c r="K78" i="11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E37" i="10" a="1"/>
  <c r="J37" i="2" l="1"/>
  <c r="J8" i="2"/>
  <c r="K6" i="2"/>
  <c r="K11" i="2"/>
  <c r="K12" i="2"/>
  <c r="J12" i="2"/>
  <c r="K10" i="2"/>
  <c r="K7" i="2"/>
  <c r="K8" i="2"/>
  <c r="J27" i="2"/>
  <c r="J25" i="2"/>
  <c r="J23" i="2"/>
  <c r="J24" i="2"/>
  <c r="K13" i="2"/>
  <c r="J13" i="2"/>
  <c r="K9" i="2"/>
  <c r="J9" i="2"/>
  <c r="J26" i="2"/>
  <c r="J7" i="2"/>
  <c r="K37" i="2"/>
  <c r="J28" i="2"/>
  <c r="K28" i="2"/>
  <c r="K26" i="2"/>
  <c r="K24" i="2"/>
  <c r="J11" i="2"/>
  <c r="J6" i="2"/>
  <c r="K27" i="2"/>
  <c r="K25" i="2"/>
  <c r="K23" i="2"/>
  <c r="J10" i="2"/>
  <c r="J5" i="2"/>
  <c r="L67" i="11"/>
  <c r="M67" i="11" s="1"/>
  <c r="L79" i="11"/>
  <c r="M79" i="11" s="1"/>
  <c r="Q49" i="11"/>
  <c r="K52" i="11"/>
  <c r="L52" i="11" s="1"/>
  <c r="M52" i="11" s="1"/>
  <c r="K60" i="11"/>
  <c r="L60" i="11" s="1"/>
  <c r="M60" i="11" s="1"/>
  <c r="K68" i="11"/>
  <c r="L68" i="11" s="1"/>
  <c r="M68" i="11" s="1"/>
  <c r="K50" i="11"/>
  <c r="L51" i="11" s="1"/>
  <c r="M51" i="11" s="1"/>
  <c r="K64" i="11"/>
  <c r="L64" i="11" s="1"/>
  <c r="M64" i="11" s="1"/>
  <c r="K75" i="11"/>
  <c r="L75" i="11" s="1"/>
  <c r="M75" i="11" s="1"/>
  <c r="K56" i="11"/>
  <c r="L56" i="11" s="1"/>
  <c r="M56" i="11" s="1"/>
  <c r="K71" i="11"/>
  <c r="L71" i="11" s="1"/>
  <c r="M71" i="11" s="1"/>
  <c r="E37" i="10"/>
  <c r="F38" i="10" s="1"/>
  <c r="G38" i="10" s="1"/>
  <c r="F39" i="10"/>
  <c r="G39" i="10" s="1"/>
  <c r="F41" i="10"/>
  <c r="G41" i="10" s="1"/>
  <c r="F43" i="10"/>
  <c r="G43" i="10" s="1"/>
  <c r="F45" i="10"/>
  <c r="G45" i="10" s="1"/>
  <c r="F47" i="10"/>
  <c r="G47" i="10" s="1"/>
  <c r="F49" i="10"/>
  <c r="G49" i="10" s="1"/>
  <c r="F51" i="10"/>
  <c r="G51" i="10" s="1"/>
  <c r="F53" i="10"/>
  <c r="G53" i="10" s="1"/>
  <c r="F55" i="10"/>
  <c r="G55" i="10" s="1"/>
  <c r="F57" i="10"/>
  <c r="G57" i="10" s="1"/>
  <c r="F59" i="10"/>
  <c r="G59" i="10" s="1"/>
  <c r="F61" i="10"/>
  <c r="G61" i="10" s="1"/>
  <c r="F63" i="10"/>
  <c r="G63" i="10" s="1"/>
  <c r="F65" i="10"/>
  <c r="G65" i="10" s="1"/>
  <c r="F44" i="10"/>
  <c r="G44" i="10" s="1"/>
  <c r="F48" i="10"/>
  <c r="G48" i="10" s="1"/>
  <c r="F54" i="10"/>
  <c r="G54" i="10" s="1"/>
  <c r="F58" i="10"/>
  <c r="G58" i="10" s="1"/>
  <c r="F62" i="10"/>
  <c r="G62" i="10" s="1"/>
  <c r="F66" i="10"/>
  <c r="G66" i="10" s="1"/>
  <c r="F42" i="10"/>
  <c r="G42" i="10" s="1"/>
  <c r="F50" i="10"/>
  <c r="G50" i="10" s="1"/>
  <c r="F60" i="10"/>
  <c r="G60" i="10" s="1"/>
  <c r="F40" i="10"/>
  <c r="G40" i="10" s="1"/>
  <c r="F46" i="10"/>
  <c r="G46" i="10" s="1"/>
  <c r="F52" i="10"/>
  <c r="G52" i="10" s="1"/>
  <c r="F56" i="10"/>
  <c r="G56" i="10" s="1"/>
  <c r="F64" i="10"/>
  <c r="G64" i="10" s="1"/>
  <c r="D37" i="10" a="1"/>
  <c r="K76" i="11"/>
  <c r="L76" i="11" s="1"/>
  <c r="M76" i="11" s="1"/>
  <c r="K72" i="11"/>
  <c r="K69" i="11"/>
  <c r="L69" i="11" s="1"/>
  <c r="M69" i="11" s="1"/>
  <c r="K65" i="11"/>
  <c r="L65" i="11" s="1"/>
  <c r="M65" i="11" s="1"/>
  <c r="K61" i="11"/>
  <c r="L61" i="11" s="1"/>
  <c r="M61" i="11" s="1"/>
  <c r="K57" i="11"/>
  <c r="L57" i="11" s="1"/>
  <c r="M57" i="11" s="1"/>
  <c r="K53" i="11"/>
  <c r="L53" i="11" s="1"/>
  <c r="M53" i="11" s="1"/>
  <c r="K80" i="11"/>
  <c r="L80" i="11" s="1"/>
  <c r="M80" i="11" s="1"/>
  <c r="K77" i="11"/>
  <c r="L77" i="11" s="1"/>
  <c r="M77" i="11" s="1"/>
  <c r="K73" i="11"/>
  <c r="L73" i="11" s="1"/>
  <c r="M73" i="11" s="1"/>
  <c r="K66" i="11"/>
  <c r="L66" i="11" s="1"/>
  <c r="M66" i="11" s="1"/>
  <c r="K62" i="11"/>
  <c r="K58" i="11"/>
  <c r="L58" i="11" s="1"/>
  <c r="M58" i="11" s="1"/>
  <c r="K54" i="11"/>
  <c r="L54" i="11" s="1"/>
  <c r="M54" i="11" s="1"/>
  <c r="K30" i="2" l="1"/>
  <c r="J30" i="2"/>
  <c r="J15" i="2"/>
  <c r="K51" i="2"/>
  <c r="K15" i="2"/>
  <c r="J51" i="2"/>
  <c r="L62" i="11"/>
  <c r="M62" i="11" s="1"/>
  <c r="L37" i="10"/>
  <c r="D37" i="10"/>
  <c r="L59" i="11"/>
  <c r="M59" i="11" s="1"/>
  <c r="L63" i="11"/>
  <c r="M63" i="11" s="1"/>
  <c r="L70" i="11"/>
  <c r="M70" i="11" s="1"/>
  <c r="L55" i="11"/>
  <c r="M55" i="11" s="1"/>
  <c r="L72" i="11"/>
  <c r="M72" i="11" s="1"/>
  <c r="L74" i="11"/>
  <c r="M74" i="11" s="1"/>
  <c r="L78" i="11"/>
  <c r="M78" i="11" s="1"/>
  <c r="D12" i="16" l="1"/>
  <c r="C12" i="1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<sst xmlns="http://schemas.openxmlformats.org/spreadsheetml/2006/main" count="664" uniqueCount="329">
  <si>
    <t>[1]</t>
  </si>
  <si>
    <t>[2]</t>
  </si>
  <si>
    <t>[3]</t>
  </si>
  <si>
    <t>[4]</t>
  </si>
  <si>
    <t>[5]</t>
  </si>
  <si>
    <t>Historical</t>
  </si>
  <si>
    <t>GDP Growth</t>
  </si>
  <si>
    <t>Forecast</t>
  </si>
  <si>
    <t xml:space="preserve"> Nominal GDP</t>
  </si>
  <si>
    <t>2009-2019</t>
  </si>
  <si>
    <t xml:space="preserve"> Growth Forecast</t>
  </si>
  <si>
    <t>Canadian Proxy Group</t>
  </si>
  <si>
    <t>U.S. Electric Proxy Group</t>
  </si>
  <si>
    <t>North American Proxy Group</t>
  </si>
  <si>
    <t>Average</t>
  </si>
  <si>
    <t>[3] Statistics Canada, Table: 36-10-0104-01 (formerly CANSIM 380-0064)</t>
  </si>
  <si>
    <t xml:space="preserve">      Combined Proxy Group number is weighted average of Canadian and US results</t>
  </si>
  <si>
    <t>Table 1.1.5. Gross Domestic Product</t>
  </si>
  <si>
    <t>[Billions of dollars]</t>
  </si>
  <si>
    <t>Bureau of Economic Analysis</t>
  </si>
  <si>
    <t>Last Revised on: December 20, 2019 - Next Release Date January 30, 2020</t>
  </si>
  <si>
    <t>Line</t>
  </si>
  <si>
    <t/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</si>
  <si>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</si>
  <si>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</si>
  <si>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</si>
  <si>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</si>
  <si>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</si>
  <si>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</si>
  <si>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</si>
  <si>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</si>
  <si>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</si>
  <si>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</si>
  <si>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</si>
  <si>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</si>
  <si>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</si>
  <si>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</si>
  <si>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</si>
  <si>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</si>
  <si>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</si>
  <si>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</si>
  <si>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</si>
  <si>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</si>
  <si>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</si>
  <si>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</si>
  <si>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</si>
  <si>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</si>
  <si>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</si>
  <si>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</si>
  <si>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</si>
  <si>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</si>
  <si>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</si>
  <si>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</si>
  <si>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1</t>
  </si>
  <si>
    <t xml:space="preserve">        Gross domestic product</t>
  </si>
  <si>
    <t>2</t>
  </si>
  <si>
    <t>Personal consumption expenditures</t>
  </si>
  <si>
    <t>3</t>
  </si>
  <si>
    <t xml:space="preserve">    Goods</t>
  </si>
  <si>
    <t>4</t>
  </si>
  <si>
    <t xml:space="preserve">        Durable goods</t>
  </si>
  <si>
    <t>5</t>
  </si>
  <si>
    <t xml:space="preserve">        Nondurable goods</t>
  </si>
  <si>
    <t>6</t>
  </si>
  <si>
    <t xml:space="preserve">    Services</t>
  </si>
  <si>
    <t>7</t>
  </si>
  <si>
    <t>Gross private domestic investment</t>
  </si>
  <si>
    <t>8</t>
  </si>
  <si>
    <t xml:space="preserve">    Fixed investment</t>
  </si>
  <si>
    <t>9</t>
  </si>
  <si>
    <t xml:space="preserve">        Nonresidential</t>
  </si>
  <si>
    <t>10</t>
  </si>
  <si>
    <t xml:space="preserve">            Structures</t>
  </si>
  <si>
    <t>11</t>
  </si>
  <si>
    <t xml:space="preserve">            Equipment</t>
  </si>
  <si>
    <t>12</t>
  </si>
  <si>
    <t xml:space="preserve">            Intellectual property products</t>
  </si>
  <si>
    <t>13</t>
  </si>
  <si>
    <t xml:space="preserve">        Residential</t>
  </si>
  <si>
    <t>14</t>
  </si>
  <si>
    <t xml:space="preserve">    Change in private inventories</t>
  </si>
  <si>
    <t>15</t>
  </si>
  <si>
    <t>Net exports of goods and services</t>
  </si>
  <si>
    <t>16</t>
  </si>
  <si>
    <t xml:space="preserve">    Exports</t>
  </si>
  <si>
    <t>17</t>
  </si>
  <si>
    <t xml:space="preserve">        Goods</t>
  </si>
  <si>
    <t>18</t>
  </si>
  <si>
    <t xml:space="preserve">        Services</t>
  </si>
  <si>
    <t>19</t>
  </si>
  <si>
    <t xml:space="preserve">    Imports</t>
  </si>
  <si>
    <t>20</t>
  </si>
  <si>
    <t>21</t>
  </si>
  <si>
    <t>22</t>
  </si>
  <si>
    <t>Government consumption expenditures and gross investment</t>
  </si>
  <si>
    <t>23</t>
  </si>
  <si>
    <t xml:space="preserve">    Federal</t>
  </si>
  <si>
    <t>24</t>
  </si>
  <si>
    <t xml:space="preserve">        National defense</t>
  </si>
  <si>
    <t>25</t>
  </si>
  <si>
    <t xml:space="preserve">        Nondefense</t>
  </si>
  <si>
    <t>26</t>
  </si>
  <si>
    <t xml:space="preserve">    State and local</t>
  </si>
  <si>
    <t>CAGR</t>
  </si>
  <si>
    <t>Gross domestic product, expenditure-based, Canada, quarterly (x 1,000,000)</t>
  </si>
  <si>
    <t>Quarterly</t>
  </si>
  <si>
    <t>Table: 36-10-0104-01 (formerly CANSIM 380-0064)</t>
  </si>
  <si>
    <t>Geography: Canada</t>
  </si>
  <si>
    <t>Current prices</t>
  </si>
  <si>
    <t>Seasonally adjusted at annual rates</t>
  </si>
  <si>
    <t>Canada</t>
  </si>
  <si>
    <t>Estimates</t>
  </si>
  <si>
    <t>Q1 1989</t>
  </si>
  <si>
    <t>Q2 1989</t>
  </si>
  <si>
    <t>Q3 1989</t>
  </si>
  <si>
    <t>Q4 1989</t>
  </si>
  <si>
    <t>Q1 1990</t>
  </si>
  <si>
    <t>Q2 1990</t>
  </si>
  <si>
    <t>Q3 1990</t>
  </si>
  <si>
    <t>Q4 1990</t>
  </si>
  <si>
    <t>Q1 1991</t>
  </si>
  <si>
    <t>Q2 1991</t>
  </si>
  <si>
    <t>Q3 1991</t>
  </si>
  <si>
    <t>Q4 1991</t>
  </si>
  <si>
    <t>Q1 1992</t>
  </si>
  <si>
    <t>Q2 1992</t>
  </si>
  <si>
    <t>Q3 1992</t>
  </si>
  <si>
    <t>Q4 1992</t>
  </si>
  <si>
    <t>Q1 1993</t>
  </si>
  <si>
    <t>Q2 1993</t>
  </si>
  <si>
    <t>Q3 1993</t>
  </si>
  <si>
    <t>Q4 1993</t>
  </si>
  <si>
    <t>Q1 1994</t>
  </si>
  <si>
    <t>Q2 1994</t>
  </si>
  <si>
    <t>Q3 1994</t>
  </si>
  <si>
    <t>Q4 1994</t>
  </si>
  <si>
    <t>Q1 1995</t>
  </si>
  <si>
    <t>Q2 1995</t>
  </si>
  <si>
    <t>Q3 1995</t>
  </si>
  <si>
    <t>Q4 1995</t>
  </si>
  <si>
    <t>Q1 1996</t>
  </si>
  <si>
    <t>Q2 1996</t>
  </si>
  <si>
    <t>Q3 1996</t>
  </si>
  <si>
    <t>Q4 1996</t>
  </si>
  <si>
    <t>Q1 1997</t>
  </si>
  <si>
    <t>Q2 1997</t>
  </si>
  <si>
    <t>Q3 1997</t>
  </si>
  <si>
    <t>Q4 1997</t>
  </si>
  <si>
    <t>Q1 1998</t>
  </si>
  <si>
    <t>Q2 1998</t>
  </si>
  <si>
    <t>Q3 1998</t>
  </si>
  <si>
    <t>Q4 1998</t>
  </si>
  <si>
    <t>Q1 1999</t>
  </si>
  <si>
    <t>Q2 1999</t>
  </si>
  <si>
    <t>Q3 1999</t>
  </si>
  <si>
    <t>Q4 1999</t>
  </si>
  <si>
    <t>Q1 2000</t>
  </si>
  <si>
    <t>Q2 2000</t>
  </si>
  <si>
    <t>Q3 2000</t>
  </si>
  <si>
    <t>Q4 2000</t>
  </si>
  <si>
    <t>Q1 2001</t>
  </si>
  <si>
    <t>Q2 2001</t>
  </si>
  <si>
    <t>Q3 2001</t>
  </si>
  <si>
    <t>Q4 2001</t>
  </si>
  <si>
    <t>Q1 2002</t>
  </si>
  <si>
    <t>Q2 2002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</si>
  <si>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</si>
  <si>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</si>
  <si>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</si>
  <si>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</si>
  <si>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</si>
  <si>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</si>
  <si>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</si>
  <si>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</si>
  <si>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</si>
  <si>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</si>
  <si>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</si>
  <si>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</si>
  <si>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</si>
  <si>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</si>
  <si>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</si>
  <si>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</si>
  <si>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</si>
  <si>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</si>
  <si>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</si>
  <si>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</si>
  <si>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</si>
  <si>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</si>
  <si>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</si>
  <si>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</si>
  <si>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</si>
  <si>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</si>
  <si>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</si>
  <si>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</si>
  <si>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</si>
  <si>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</si>
  <si>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</si>
  <si>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</si>
  <si>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</si>
  <si>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</si>
  <si>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</si>
  <si>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</si>
  <si>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</si>
  <si>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</si>
  <si>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</si>
  <si>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</si>
  <si>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</si>
  <si>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</si>
  <si>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</si>
  <si>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</si>
  <si>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</si>
  <si>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</si>
  <si>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</si>
  <si>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</si>
  <si>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</si>
  <si>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</si>
  <si>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</si>
  <si>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</si>
  <si>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</si>
  <si>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</si>
  <si>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</si>
  <si>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</si>
  <si>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</si>
  <si>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</si>
  <si>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</si>
  <si>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</si>
  <si>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</si>
  <si>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</si>
  <si>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</si>
  <si>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</si>
  <si>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</si>
  <si>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</si>
  <si>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</si>
  <si>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</si>
  <si>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</si>
  <si>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Dollars</t>
  </si>
  <si>
    <t>Final consumption expenditure</t>
  </si>
  <si>
    <t>Household final consumption expenditure</t>
  </si>
  <si>
    <t>Goods</t>
  </si>
  <si>
    <t>Durable goods</t>
  </si>
  <si>
    <t>Semi-durable goods</t>
  </si>
  <si>
    <t>Non-durable goods</t>
  </si>
  <si>
    <t>Services</t>
  </si>
  <si>
    <t>Non-profit institutions serving households' final consumption expenditure</t>
  </si>
  <si>
    <t>General governments final consumption expenditure</t>
  </si>
  <si>
    <t>Gross fixed capital formation</t>
  </si>
  <si>
    <t>Business gross fixed capital formation</t>
  </si>
  <si>
    <t>Residential structures</t>
  </si>
  <si>
    <t>Non-residential structures, machinery and equipment</t>
  </si>
  <si>
    <t>Non-residential structures</t>
  </si>
  <si>
    <t>Machinery and equipment</t>
  </si>
  <si>
    <t>Intellectual property products</t>
  </si>
  <si>
    <t>Non-profit institutions serving households' gross fixed capital formation</t>
  </si>
  <si>
    <t>General governments gross fixed capital formation</t>
  </si>
  <si>
    <t>Investment in inventories</t>
  </si>
  <si>
    <t>Of which: business investment in inventories</t>
  </si>
  <si>
    <t>Non-farm</t>
  </si>
  <si>
    <t>Farm</t>
  </si>
  <si>
    <t>Exports of goods and services</t>
  </si>
  <si>
    <t>Exports of goods</t>
  </si>
  <si>
    <t>Exports of services</t>
  </si>
  <si>
    <t>Less: imports of goods and services</t>
  </si>
  <si>
    <t>Imports of goods</t>
  </si>
  <si>
    <t>Imports of services</t>
  </si>
  <si>
    <t>Statistical discrepancy</t>
  </si>
  <si>
    <t>Gross domestic product at market prices</t>
  </si>
  <si>
    <t>Final domestic demand</t>
  </si>
  <si>
    <t>Footnotes:</t>
  </si>
  <si>
    <t>How to cite: Statistics Canada. Table 36-10-0104-01 Gross domestic product, expenditure-based, Canada, quarterly (x 1,000,000)</t>
  </si>
  <si>
    <t>https://www150.statcan.gc.ca/t1/tbl1/en/tv.action?pid=3610010401</t>
  </si>
  <si>
    <t>DOI: https://doi.org/10.25318/3610010401-eng</t>
  </si>
  <si>
    <t>US Electric Group</t>
  </si>
  <si>
    <t>Nov 2009 Results</t>
  </si>
  <si>
    <t>Nov 2019 Results</t>
  </si>
  <si>
    <t>Company</t>
  </si>
  <si>
    <t>Ticker</t>
  </si>
  <si>
    <t>Earnings per sh</t>
  </si>
  <si>
    <t>Div'ds Decl'd per sh</t>
  </si>
  <si>
    <t>EPS Growth</t>
  </si>
  <si>
    <t>DPS Growth</t>
  </si>
  <si>
    <t>Alliant Energy Corporation</t>
  </si>
  <si>
    <t>LNT</t>
  </si>
  <si>
    <t>American Electric Power Company, Inc.</t>
  </si>
  <si>
    <t>AEP</t>
  </si>
  <si>
    <t>Duke Energy Corporation</t>
  </si>
  <si>
    <t>DUK</t>
  </si>
  <si>
    <t>Entergy Corporation</t>
  </si>
  <si>
    <t>ETR</t>
  </si>
  <si>
    <t>Exelon Corporation</t>
  </si>
  <si>
    <t>EXC</t>
  </si>
  <si>
    <t>Evergy, Inc.</t>
  </si>
  <si>
    <t>EVRG</t>
  </si>
  <si>
    <t>OGE Energy Corporation</t>
  </si>
  <si>
    <t>OGE</t>
  </si>
  <si>
    <t>Pinnacle West Capital Corporation</t>
  </si>
  <si>
    <t>PNW</t>
  </si>
  <si>
    <t>Portland General Electric Company</t>
  </si>
  <si>
    <t>POR</t>
  </si>
  <si>
    <t>Algonquin Power &amp; Utilities Corp.</t>
  </si>
  <si>
    <t>AQN</t>
  </si>
  <si>
    <t>AltaGas Ltd.</t>
  </si>
  <si>
    <t>ALA</t>
  </si>
  <si>
    <t>Canadian Utilities Limited</t>
  </si>
  <si>
    <t>CU</t>
  </si>
  <si>
    <t>Emera Inc.</t>
  </si>
  <si>
    <t>EMA</t>
  </si>
  <si>
    <t>H</t>
  </si>
  <si>
    <t>ENB</t>
  </si>
  <si>
    <t>Enbridge Inc</t>
  </si>
  <si>
    <t>Hydro One Ltd.</t>
  </si>
  <si>
    <t>N/A</t>
  </si>
  <si>
    <t>2021-2024</t>
  </si>
  <si>
    <t>[4] See Exhibit JMC-4 Constant DCF</t>
  </si>
  <si>
    <t>[5] See Exhibit JMC-5 Multi-Stage DCF</t>
  </si>
  <si>
    <t>Year</t>
  </si>
  <si>
    <t>Value</t>
  </si>
  <si>
    <t>Last Revised on: March 25, 2021 - Next Release Date April 29, 2021</t>
  </si>
  <si>
    <t>2019</t>
  </si>
  <si>
    <t>2020</t>
  </si>
  <si>
    <t>Bureau of Economic Analysis, Table 1.1.5. Gross Domestic Product, Accessed on April 15, 2020</t>
  </si>
  <si>
    <t>Q4 2019</t>
  </si>
  <si>
    <t>Q1 2020</t>
  </si>
  <si>
    <t>Q2 2020</t>
  </si>
  <si>
    <t>Q3 2020</t>
  </si>
  <si>
    <t>Q4 2020</t>
  </si>
  <si>
    <t>Symbol legend:</t>
  </si>
  <si>
    <t>Median</t>
  </si>
  <si>
    <t>[1] Value Line, median compound annual growth rate in EPS of each company the proxy group</t>
  </si>
  <si>
    <t>[2] Value Line, median compound annual growth rate in DPS of each company the proxy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</si>
</sst>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entury Gothic"/>
      <family val="2"/>
    </font>
    <font>
      <sz val="11"/>
      <name val="Garamond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10" fontId="0" fillId="0" borderId="0" xfId="2" applyNumberFormat="1" applyFont="1"/>
    <xf numFmtId="0" fontId="6" fillId="0" borderId="0" xfId="4"/>
    <xf numFmtId="0" fontId="4" fillId="0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/>
    <xf numFmtId="43" fontId="8" fillId="0" borderId="0" xfId="1" applyNumberFormat="1" applyFont="1" applyFill="1"/>
    <xf numFmtId="10" fontId="8" fillId="0" borderId="0" xfId="2" applyNumberFormat="1" applyFont="1"/>
    <xf numFmtId="43" fontId="8" fillId="0" borderId="0" xfId="1" applyNumberFormat="1" applyFont="1"/>
    <xf numFmtId="43" fontId="8" fillId="0" borderId="0" xfId="1" applyNumberFormat="1" applyFont="1" applyBorder="1"/>
    <xf numFmtId="0" fontId="8" fillId="0" borderId="1" xfId="0" applyFont="1" applyBorder="1" applyAlignment="1">
      <alignment horizontal="center"/>
    </xf>
    <xf numFmtId="43" fontId="8" fillId="0" borderId="1" xfId="1" applyNumberFormat="1" applyFont="1" applyBorder="1"/>
    <xf numFmtId="10" fontId="8" fillId="0" borderId="1" xfId="2" applyNumberFormat="1" applyFont="1" applyBorder="1"/>
    <xf numFmtId="10" fontId="8" fillId="0" borderId="0" xfId="2" applyNumberFormat="1" applyFont="1" applyBorder="1"/>
    <xf numFmtId="0" fontId="6" fillId="0" borderId="0" xfId="4"/>
    <xf numFmtId="0" fontId="11" fillId="2" borderId="2" xfId="4" applyFont="1" applyFill="1" applyBorder="1" applyAlignment="1">
      <alignment horizontal="center"/>
    </xf>
    <xf numFmtId="0" fontId="12" fillId="0" borderId="0" xfId="4" applyFont="1"/>
    <xf numFmtId="10" fontId="6" fillId="0" borderId="0" xfId="2" applyNumberFormat="1" applyFont="1"/>
    <xf numFmtId="2" fontId="6" fillId="0" borderId="0" xfId="4" applyNumberFormat="1"/>
    <xf numFmtId="3" fontId="0" fillId="0" borderId="0" xfId="0" applyNumberFormat="1"/>
    <xf numFmtId="164" fontId="0" fillId="0" borderId="0" xfId="1" applyNumberFormat="1" applyFont="1"/>
    <xf numFmtId="2" fontId="0" fillId="0" borderId="0" xfId="0" applyNumberFormat="1"/>
    <xf numFmtId="0" fontId="8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/>
    <xf numFmtId="0" fontId="8" fillId="0" borderId="0" xfId="0" applyFont="1" applyAlignment="1">
      <alignment horizontal="center"/>
    </xf>
    <xf numFmtId="10" fontId="4" fillId="0" borderId="0" xfId="0" applyNumberFormat="1" applyFont="1" applyFill="1" applyAlignment="1">
      <alignment horizontal="center"/>
    </xf>
    <xf numFmtId="10" fontId="4" fillId="0" borderId="0" xfId="2" applyNumberFormat="1" applyFont="1" applyFill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43" fontId="8" fillId="0" borderId="0" xfId="1" applyNumberFormat="1" applyFont="1" applyFill="1" applyAlignment="1">
      <alignment horizontal="center"/>
    </xf>
    <xf numFmtId="10" fontId="8" fillId="0" borderId="0" xfId="0" applyNumberFormat="1" applyFont="1"/>
    <xf numFmtId="10" fontId="4" fillId="0" borderId="0" xfId="0" applyNumberFormat="1" applyFont="1" applyFill="1"/>
    <xf numFmtId="0" fontId="9" fillId="0" borderId="0" xfId="4" applyFont="1" applyAlignment="1"/>
    <xf numFmtId="0" fontId="6" fillId="0" borderId="0" xfId="4" applyAlignment="1"/>
    <xf numFmtId="0" fontId="10" fillId="0" borderId="0" xfId="4" applyFont="1" applyAlignment="1"/>
    <xf numFmtId="0" fontId="8" fillId="0" borderId="0" xfId="0" applyFont="1" applyAlignment="1">
      <alignment horizontal="center"/>
    </xf>
    <xf numFmtId="0" fontId="9" fillId="0" borderId="0" xfId="4" applyFont="1"/>
    <xf numFmtId="0" fontId="6" fillId="0" borderId="0" xfId="4"/>
    <xf numFmtId="0" fontId="10" fillId="0" borderId="0" xfId="4" applyFont="1"/>
  </cellXfs>
  <cellStyles count="6">
    <cellStyle name="Comma" xfId="1" builtinId="3"/>
    <cellStyle name="Normal" xfId="0" builtinId="0"/>
    <cellStyle name="Normal 2" xfId="4" xr:uid="{D9E40152-B480-489D-9CF9-1FF613F795FF}"/>
    <cellStyle name="Normal 6" xfId="3" xr:uid="{83D9818C-DEE9-44D5-B593-D3883EF00E55}"/>
    <cellStyle name="Percent" xfId="2" builtinId="5"/>
    <cellStyle name="Percent 2" xfId="5" xr:uid="{CC8D66BB-B5C3-4DE5-801C-31EA94684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Users/scrimmins/AppData/Local/Microsoft/Windows/Temporary%20Internet%20Files/Content.Outlook/SIEXPRD6/ROE%20Model%20%2006-30-2015%20business%20segment%20upd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ROE%20data\ROE%20Models\ROE%20Model%2011-29-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Exhibits\Exhibits\ROE%20Models%20for%20Support\Copy%20of%20ROE%20Model%20%2008-31-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(02900-02999)%20-%20Projects/02955%20-%20North%20Dakota%20Gas%202013%20Rate%20Filing/Direct%20Testimony/Analysis/Dividend%20Yield%20Calc/Dividend%20Yield%20Calc%206-3-2013%20w.%20SJI%20and%20A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000-03099)%20-%20Projects\03063%20-%20MDU-SD%20Electric%20Rates\Analysis\Proxy%20Group%20Screening%20Workbook%209-30-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300-03399)%20-%20Projects\03351%20-%20Niagara%20Mohawk%20Power%20ROE\Direct%20Testimony\Niagara%20Mohawk%20Exhibits%20_%2004.09.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1%20-%20NSPW%20Cost%20of%20Equity%20Testimony%20and%20Rate%20Case%20Support\Direct%20Exhibits\ROE%20Analysis\Capital%20Structure\Capital%20Structure%20Analysis%2005-19-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20%20-%20FortisBC%20Cost%20of%20Capital\Public%20Research\Capital%20Markets%20Folder\2013%20Proxy%20Group%20Credit%20Metric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2800-02899)%20-%20Projects\02856%20-%20Hydro-Quebec%202013%20Rate%20Case\Risk%20Analysis\Earned%20vs%20Authorized%20ROE\Earned%20vs%20Authorized%20ROEs%20(US%20Utiliti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2400-02499)%20-%20Projects\02405%20-%20ATCO%20Regulatory%20Support\Analysis\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  <sheetName val="ROE Model  06-30-2015 business "/>
    </sheetNames>
    <sheetDataSet>
      <sheetData sheetId="0"/>
      <sheetData sheetId="1">
        <row r="5">
          <cell r="C5">
            <v>42185</v>
          </cell>
        </row>
      </sheetData>
      <sheetData sheetId="2"/>
      <sheetData sheetId="3">
        <row r="11">
          <cell r="B11" t="str">
            <v>GAS</v>
          </cell>
        </row>
      </sheetData>
      <sheetData sheetId="4"/>
      <sheetData sheetId="5"/>
      <sheetData sheetId="6"/>
      <sheetData sheetId="7">
        <row r="6">
          <cell r="C6" t="str">
            <v>GAS</v>
          </cell>
          <cell r="U6">
            <v>0.81332549532720833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0</v>
          </cell>
          <cell r="AE6">
            <v>0.78533062351946159</v>
          </cell>
          <cell r="AF6">
            <v>0.73895182703509799</v>
          </cell>
          <cell r="AG6">
            <v>0.81332549532720833</v>
          </cell>
        </row>
        <row r="7">
          <cell r="U7">
            <v>1.1548543328895284</v>
          </cell>
          <cell r="V7">
            <v>0</v>
          </cell>
          <cell r="W7">
            <v>0</v>
          </cell>
          <cell r="X7">
            <v>0</v>
          </cell>
          <cell r="Y7">
            <v>0.9005436869114406</v>
          </cell>
          <cell r="Z7">
            <v>0.70101516697373467</v>
          </cell>
          <cell r="AA7">
            <v>0.84967338117561075</v>
          </cell>
          <cell r="AB7">
            <v>0</v>
          </cell>
          <cell r="AC7">
            <v>0</v>
          </cell>
          <cell r="AD7">
            <v>0</v>
          </cell>
          <cell r="AE7">
            <v>0.62104025831637377</v>
          </cell>
          <cell r="AF7">
            <v>0.66498200748477376</v>
          </cell>
          <cell r="AG7">
            <v>0.98110267199213241</v>
          </cell>
        </row>
        <row r="8">
          <cell r="U8">
            <v>0.92670187519338487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0.80828375733659386</v>
          </cell>
          <cell r="AF8">
            <v>0.93572631414303975</v>
          </cell>
          <cell r="AG8">
            <v>0.92670187519338487</v>
          </cell>
        </row>
        <row r="9">
          <cell r="U9">
            <v>0.75220930239567718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  <cell r="Z9">
            <v>1</v>
          </cell>
          <cell r="AA9">
            <v>0.93060044551842702</v>
          </cell>
          <cell r="AB9">
            <v>0</v>
          </cell>
          <cell r="AC9">
            <v>0</v>
          </cell>
          <cell r="AD9">
            <v>0</v>
          </cell>
          <cell r="AE9">
            <v>0.24823850012779755</v>
          </cell>
          <cell r="AF9">
            <v>0.84888582294551274</v>
          </cell>
          <cell r="AG9">
            <v>0.69995091969326484</v>
          </cell>
        </row>
        <row r="10">
          <cell r="U10">
            <v>0.82228204135593286</v>
          </cell>
          <cell r="V10">
            <v>0.27159137151442181</v>
          </cell>
          <cell r="W10">
            <v>0.22906078782520697</v>
          </cell>
          <cell r="X10">
            <v>0.2485267686742971</v>
          </cell>
          <cell r="Y10">
            <v>0.52814771872102673</v>
          </cell>
          <cell r="Z10">
            <v>0.39079967251843728</v>
          </cell>
          <cell r="AA10">
            <v>0.44602031838158362</v>
          </cell>
          <cell r="AB10">
            <v>0.2784391396014973</v>
          </cell>
          <cell r="AC10">
            <v>0.23242379808369062</v>
          </cell>
          <cell r="AD10">
            <v>0.20410011977883533</v>
          </cell>
          <cell r="AE10">
            <v>0.54136320327722542</v>
          </cell>
          <cell r="AF10">
            <v>0.39704467408184357</v>
          </cell>
          <cell r="AG10">
            <v>0.36640597741011377</v>
          </cell>
        </row>
        <row r="11">
          <cell r="U11">
            <v>0.99451772198940358</v>
          </cell>
          <cell r="V11">
            <v>0</v>
          </cell>
          <cell r="W11">
            <v>0</v>
          </cell>
          <cell r="X11">
            <v>0</v>
          </cell>
          <cell r="Y11">
            <v>0.96256266680251112</v>
          </cell>
          <cell r="Z11">
            <v>0.92540020156881353</v>
          </cell>
          <cell r="AA11">
            <v>0.90033233642322508</v>
          </cell>
          <cell r="AB11">
            <v>0</v>
          </cell>
          <cell r="AC11">
            <v>0</v>
          </cell>
          <cell r="AD11">
            <v>0</v>
          </cell>
          <cell r="AE11">
            <v>0.96227380149664421</v>
          </cell>
          <cell r="AF11">
            <v>0.92455939780567142</v>
          </cell>
          <cell r="AG11">
            <v>0.89539754699716223</v>
          </cell>
        </row>
        <row r="12">
          <cell r="U12">
            <v>0.96915631228103638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1.0014726696880958</v>
          </cell>
          <cell r="AG12">
            <v>0.96915631228103638</v>
          </cell>
        </row>
        <row r="13">
          <cell r="U13">
            <v>0.66138889345473406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0.59118693812898615</v>
          </cell>
          <cell r="AF13">
            <v>1.112193080015206</v>
          </cell>
          <cell r="AG13">
            <v>0.66138889345473406</v>
          </cell>
        </row>
        <row r="14">
          <cell r="U14">
            <v>0.92137141981899429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0.66783473611365274</v>
          </cell>
          <cell r="AF14">
            <v>0.8746527531417515</v>
          </cell>
          <cell r="AG14">
            <v>0.92137141981899429</v>
          </cell>
        </row>
        <row r="15">
          <cell r="U15">
            <v>0.21248920858590795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0.11837320991461521</v>
          </cell>
          <cell r="AF15">
            <v>0.26485457977106286</v>
          </cell>
          <cell r="AG15">
            <v>0.21248920858590795</v>
          </cell>
        </row>
        <row r="16">
          <cell r="U16">
            <v>0.83102612186584135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0.49166395039724775</v>
          </cell>
          <cell r="AF16">
            <v>0.88763814023641963</v>
          </cell>
          <cell r="AG16">
            <v>0.83102612186584135</v>
          </cell>
        </row>
        <row r="17">
          <cell r="U17">
            <v>0.89011218015027183</v>
          </cell>
          <cell r="V17">
            <v>0.96856595272377743</v>
          </cell>
          <cell r="W17">
            <v>0.96660677395823058</v>
          </cell>
          <cell r="X17">
            <v>0.98323069270078223</v>
          </cell>
          <cell r="Y17">
            <v>2.1699469268492727E-2</v>
          </cell>
          <cell r="Z17">
            <v>1.3517895241764029E-2</v>
          </cell>
          <cell r="AA17">
            <v>3.8346772485917898E-3</v>
          </cell>
          <cell r="AB17">
            <v>0.87212699894369117</v>
          </cell>
          <cell r="AC17">
            <v>0.98017298376043793</v>
          </cell>
          <cell r="AD17">
            <v>0.87514409265845305</v>
          </cell>
          <cell r="AE17">
            <v>1.9510290570474913E-2</v>
          </cell>
          <cell r="AF17">
            <v>1.365065096533676E-2</v>
          </cell>
          <cell r="AG17">
            <v>3.4226525650871546E-3</v>
          </cell>
        </row>
        <row r="18">
          <cell r="U18">
            <v>0.95377512126388264</v>
          </cell>
          <cell r="V18">
            <v>0.83595780925173047</v>
          </cell>
          <cell r="W18">
            <v>0.87350682080574815</v>
          </cell>
          <cell r="X18">
            <v>0.83641187773975767</v>
          </cell>
          <cell r="Y18">
            <v>0.14377806749706679</v>
          </cell>
          <cell r="Z18">
            <v>0.10812853244970226</v>
          </cell>
          <cell r="AA18">
            <v>7.9844557874257316E-2</v>
          </cell>
          <cell r="AB18">
            <v>0.82243920029635431</v>
          </cell>
          <cell r="AC18">
            <v>0.82215837546159376</v>
          </cell>
          <cell r="AD18">
            <v>0.79777076467916841</v>
          </cell>
          <cell r="AE18">
            <v>0.14145846863351605</v>
          </cell>
          <cell r="AF18">
            <v>0.10179631055591154</v>
          </cell>
          <cell r="AG18">
            <v>7.6152615549457681E-2</v>
          </cell>
        </row>
        <row r="19">
          <cell r="U19">
            <v>0.97609010631635618</v>
          </cell>
          <cell r="V19">
            <v>0.82743292910518684</v>
          </cell>
          <cell r="W19">
            <v>0.89112402386143852</v>
          </cell>
          <cell r="X19">
            <v>0.90675246974995405</v>
          </cell>
          <cell r="Y19">
            <v>0.17256707089481313</v>
          </cell>
          <cell r="Z19">
            <v>0.10887597613856152</v>
          </cell>
          <cell r="AA19">
            <v>9.3247531633025571E-2</v>
          </cell>
          <cell r="AB19">
            <v>0.82878136143560299</v>
          </cell>
          <cell r="AC19">
            <v>0.90823331109839733</v>
          </cell>
          <cell r="AD19">
            <v>0.88508303625484308</v>
          </cell>
          <cell r="AE19">
            <v>0.17283042326963083</v>
          </cell>
          <cell r="AF19">
            <v>0.1108786038468509</v>
          </cell>
          <cell r="AG19">
            <v>9.1007071581167706E-2</v>
          </cell>
        </row>
        <row r="20">
          <cell r="U20">
            <v>0.86694543328466978</v>
          </cell>
          <cell r="V20">
            <v>1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0.9176123547359788</v>
          </cell>
          <cell r="AC20">
            <v>0.84500428627516611</v>
          </cell>
          <cell r="AD20">
            <v>0.86694543328466978</v>
          </cell>
          <cell r="AE20">
            <v>0</v>
          </cell>
          <cell r="AF20">
            <v>0</v>
          </cell>
          <cell r="AG20">
            <v>0</v>
          </cell>
        </row>
        <row r="21">
          <cell r="U21">
            <v>0.96091316053592035</v>
          </cell>
          <cell r="V21">
            <v>0.67343261574016822</v>
          </cell>
          <cell r="W21">
            <v>0.83358152833751531</v>
          </cell>
          <cell r="X21">
            <v>0.7360655504735244</v>
          </cell>
          <cell r="Y21">
            <v>0.32656738425983184</v>
          </cell>
          <cell r="Z21">
            <v>0.16641847166248466</v>
          </cell>
          <cell r="AA21">
            <v>0.18162955203527717</v>
          </cell>
          <cell r="AB21">
            <v>0.65263922207202618</v>
          </cell>
          <cell r="AC21">
            <v>0.82238903185421286</v>
          </cell>
          <cell r="AD21">
            <v>0.70744428341193677</v>
          </cell>
          <cell r="AE21">
            <v>0.31636246021825415</v>
          </cell>
          <cell r="AF21">
            <v>0.16450983751892898</v>
          </cell>
          <cell r="AG21">
            <v>0.17455642064563751</v>
          </cell>
        </row>
        <row r="22">
          <cell r="U22">
            <v>0.85306580617220062</v>
          </cell>
          <cell r="V22">
            <v>0.55410944735996692</v>
          </cell>
          <cell r="W22">
            <v>0.64654594099509499</v>
          </cell>
          <cell r="X22">
            <v>0.75579603719921629</v>
          </cell>
          <cell r="Y22">
            <v>0.44589055264003313</v>
          </cell>
          <cell r="Z22">
            <v>0.35345405900490495</v>
          </cell>
          <cell r="AA22">
            <v>0.24420396280078374</v>
          </cell>
          <cell r="AB22">
            <v>0.5186447294446449</v>
          </cell>
          <cell r="AC22">
            <v>0.53056166172760955</v>
          </cell>
          <cell r="AD22">
            <v>0.64474379033143669</v>
          </cell>
          <cell r="AE22">
            <v>0.41770710644101966</v>
          </cell>
          <cell r="AF22">
            <v>0.29017211354821731</v>
          </cell>
          <cell r="AG22">
            <v>0.20832201584076393</v>
          </cell>
        </row>
        <row r="23">
          <cell r="U23">
            <v>0.75831219706577457</v>
          </cell>
          <cell r="V23">
            <v>0.48540547694316333</v>
          </cell>
          <cell r="W23">
            <v>0.70367754924262804</v>
          </cell>
          <cell r="X23">
            <v>0.66916899990185996</v>
          </cell>
          <cell r="Y23">
            <v>0.51459452305683662</v>
          </cell>
          <cell r="Z23">
            <v>0.29632245075737201</v>
          </cell>
          <cell r="AA23">
            <v>0.33083100009814004</v>
          </cell>
          <cell r="AB23">
            <v>0.34383270836767038</v>
          </cell>
          <cell r="AC23">
            <v>0.79125138078492474</v>
          </cell>
          <cell r="AD23">
            <v>0.5108460461087273</v>
          </cell>
          <cell r="AE23">
            <v>0.36250928367635699</v>
          </cell>
          <cell r="AF23">
            <v>0.32576220237965514</v>
          </cell>
          <cell r="AG23">
            <v>0.2474661509570473</v>
          </cell>
        </row>
        <row r="24">
          <cell r="U24">
            <v>0.94601525061422043</v>
          </cell>
          <cell r="V24">
            <v>1</v>
          </cell>
          <cell r="W24">
            <v>1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0.99933968300916953</v>
          </cell>
          <cell r="AC24">
            <v>1.0207210239188909</v>
          </cell>
          <cell r="AD24">
            <v>0.94601525061422043</v>
          </cell>
          <cell r="AE24">
            <v>0</v>
          </cell>
          <cell r="AF24">
            <v>0</v>
          </cell>
          <cell r="AG24">
            <v>0</v>
          </cell>
        </row>
        <row r="25">
          <cell r="U25">
            <v>0.88759022197918791</v>
          </cell>
          <cell r="V25">
            <v>0.66100336075429755</v>
          </cell>
          <cell r="W25">
            <v>0.71507711388368544</v>
          </cell>
          <cell r="X25">
            <v>0.68140428693444433</v>
          </cell>
          <cell r="Y25">
            <v>0.33899663924570239</v>
          </cell>
          <cell r="Z25">
            <v>0.2849228861163145</v>
          </cell>
          <cell r="AA25">
            <v>0.31859571306555562</v>
          </cell>
          <cell r="AB25">
            <v>0.63270356071659772</v>
          </cell>
          <cell r="AC25">
            <v>0.7381076633409106</v>
          </cell>
          <cell r="AD25">
            <v>0.60475914068257774</v>
          </cell>
          <cell r="AE25">
            <v>0.32442071497244512</v>
          </cell>
          <cell r="AF25">
            <v>0.29575549634895265</v>
          </cell>
          <cell r="AG25">
            <v>0.28283108129661028</v>
          </cell>
        </row>
        <row r="26">
          <cell r="U26">
            <v>0.95771282255719081</v>
          </cell>
          <cell r="V26">
            <v>0.7866205862543092</v>
          </cell>
          <cell r="W26">
            <v>0.79117774795622708</v>
          </cell>
          <cell r="X26">
            <v>0.76406018801180886</v>
          </cell>
          <cell r="Y26">
            <v>0.1584031666754834</v>
          </cell>
          <cell r="Z26">
            <v>0.16832773684744454</v>
          </cell>
          <cell r="AA26">
            <v>0.17049529510893666</v>
          </cell>
          <cell r="AB26">
            <v>0.71233063732164892</v>
          </cell>
          <cell r="AC26">
            <v>0.77705200779291239</v>
          </cell>
          <cell r="AD26">
            <v>0.73175367995437812</v>
          </cell>
          <cell r="AE26">
            <v>0.14346988378653067</v>
          </cell>
          <cell r="AF26">
            <v>0.16490818308695418</v>
          </cell>
          <cell r="AG26">
            <v>0.16328304424258119</v>
          </cell>
        </row>
        <row r="27">
          <cell r="U27">
            <v>0.81851483058423169</v>
          </cell>
          <cell r="V27">
            <v>0.73964243259874485</v>
          </cell>
          <cell r="W27">
            <v>0.69078769725941047</v>
          </cell>
          <cell r="X27">
            <v>0.70884476704204913</v>
          </cell>
          <cell r="Y27">
            <v>0.26035756740125504</v>
          </cell>
          <cell r="Z27">
            <v>0.30921230274058953</v>
          </cell>
          <cell r="AA27">
            <v>0.29115523295795076</v>
          </cell>
          <cell r="AB27">
            <v>0.62785183765539665</v>
          </cell>
          <cell r="AC27">
            <v>0.72898008781218915</v>
          </cell>
          <cell r="AD27">
            <v>0.58027515561580434</v>
          </cell>
          <cell r="AE27">
            <v>0.2210612986509399</v>
          </cell>
          <cell r="AF27">
            <v>0.32590634328078244</v>
          </cell>
          <cell r="AG27">
            <v>0.23823967496842743</v>
          </cell>
        </row>
        <row r="28">
          <cell r="U28">
            <v>0.85511990426004336</v>
          </cell>
          <cell r="V28">
            <v>0.76510390525566285</v>
          </cell>
          <cell r="W28">
            <v>0.7437110621537375</v>
          </cell>
          <cell r="X28">
            <v>0.78651907546187971</v>
          </cell>
          <cell r="Y28">
            <v>0.21415591463232642</v>
          </cell>
          <cell r="Z28">
            <v>0.19335843630332747</v>
          </cell>
          <cell r="AA28">
            <v>0.17890478007134916</v>
          </cell>
          <cell r="AB28">
            <v>0.52323779245125357</v>
          </cell>
          <cell r="AC28">
            <v>0.76158492935201494</v>
          </cell>
          <cell r="AD28">
            <v>0.6725679529405717</v>
          </cell>
          <cell r="AE28">
            <v>0.14505143914180774</v>
          </cell>
          <cell r="AF28">
            <v>0.1976429759569569</v>
          </cell>
          <cell r="AG28">
            <v>0.15298143018484281</v>
          </cell>
        </row>
        <row r="29">
          <cell r="U29">
            <v>0.87199196511717714</v>
          </cell>
          <cell r="V29">
            <v>0.97658864268469159</v>
          </cell>
          <cell r="W29">
            <v>0.97455550794124279</v>
          </cell>
          <cell r="X29">
            <v>0.96754337962253489</v>
          </cell>
          <cell r="Y29">
            <v>2.341135731530845E-2</v>
          </cell>
          <cell r="Z29">
            <v>2.5444492058757234E-2</v>
          </cell>
          <cell r="AA29">
            <v>2.826226043268942E-2</v>
          </cell>
          <cell r="AB29">
            <v>0.89436748026598634</v>
          </cell>
          <cell r="AC29">
            <v>0.99397433071995334</v>
          </cell>
          <cell r="AD29">
            <v>0.84368690261425161</v>
          </cell>
          <cell r="AE29">
            <v>2.1455195922025883E-2</v>
          </cell>
          <cell r="AF29">
            <v>2.5979154389395843E-2</v>
          </cell>
          <cell r="AG29">
            <v>2.4646934247993583E-2</v>
          </cell>
        </row>
        <row r="30">
          <cell r="U30">
            <v>0.9881892732553389</v>
          </cell>
          <cell r="V30">
            <v>0.99950791001166339</v>
          </cell>
          <cell r="W30">
            <v>1.0018419040574689</v>
          </cell>
          <cell r="X30">
            <v>0.99914444757191634</v>
          </cell>
          <cell r="Y30">
            <v>2.1019058920868669E-4</v>
          </cell>
          <cell r="Z30">
            <v>2.2971130473948385E-5</v>
          </cell>
          <cell r="AA30">
            <v>1.2838709155391816E-4</v>
          </cell>
          <cell r="AB30">
            <v>0.99787604722007284</v>
          </cell>
          <cell r="AC30">
            <v>1.0156956392455003</v>
          </cell>
          <cell r="AD30">
            <v>0.9873434361196326</v>
          </cell>
          <cell r="AE30">
            <v>2.0986429773307209E-4</v>
          </cell>
          <cell r="AF30">
            <v>2.3591758533112503E-5</v>
          </cell>
          <cell r="AG30">
            <v>1.2683879334739881E-4</v>
          </cell>
        </row>
        <row r="31"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</row>
        <row r="32">
          <cell r="U32">
            <v>1.0126123151698236</v>
          </cell>
          <cell r="V32">
            <v>0.92060895165604029</v>
          </cell>
          <cell r="W32">
            <v>0.93787126493965189</v>
          </cell>
          <cell r="X32">
            <v>0.94000970271370488</v>
          </cell>
          <cell r="Y32">
            <v>7.9391048343959755E-2</v>
          </cell>
          <cell r="Z32">
            <v>6.2128735060348168E-2</v>
          </cell>
          <cell r="AA32">
            <v>5.9990297286295159E-2</v>
          </cell>
          <cell r="AB32">
            <v>0.90915056833099595</v>
          </cell>
          <cell r="AC32">
            <v>0.91579478659024671</v>
          </cell>
          <cell r="AD32">
            <v>0.95180724783270609</v>
          </cell>
          <cell r="AE32">
            <v>7.8399703802304613E-2</v>
          </cell>
          <cell r="AF32">
            <v>6.063859779542962E-2</v>
          </cell>
          <cell r="AG32">
            <v>6.0805067337117581E-2</v>
          </cell>
        </row>
        <row r="33">
          <cell r="U33">
            <v>0.82070147490326395</v>
          </cell>
          <cell r="V33">
            <v>0.98471850086358936</v>
          </cell>
          <cell r="W33">
            <v>0.98857433221328617</v>
          </cell>
          <cell r="X33">
            <v>0.99076262325075248</v>
          </cell>
          <cell r="Y33">
            <v>1.5281499136410602E-2</v>
          </cell>
          <cell r="Z33">
            <v>1.1425667786713729E-2</v>
          </cell>
          <cell r="AA33">
            <v>9.2373595420494285E-3</v>
          </cell>
          <cell r="AB33">
            <v>0.77408640768077219</v>
          </cell>
          <cell r="AC33">
            <v>0.95086292479847445</v>
          </cell>
          <cell r="AD33">
            <v>0.81312045891292695</v>
          </cell>
          <cell r="AE33">
            <v>1.2012548139352494E-2</v>
          </cell>
          <cell r="AF33">
            <v>1.0763735855987973E-2</v>
          </cell>
          <cell r="AG33">
            <v>7.5810018756239791E-3</v>
          </cell>
        </row>
        <row r="34">
          <cell r="U34">
            <v>0.95430239496490232</v>
          </cell>
          <cell r="V34">
            <v>0.88564605364816795</v>
          </cell>
          <cell r="W34">
            <v>0.91818654418499568</v>
          </cell>
          <cell r="X34">
            <v>0.89622275555742281</v>
          </cell>
          <cell r="Y34">
            <v>0.11435394635183206</v>
          </cell>
          <cell r="Z34">
            <v>8.1813455815004432E-2</v>
          </cell>
          <cell r="AA34">
            <v>0.10377724444257706</v>
          </cell>
          <cell r="AB34">
            <v>0.87354188545097811</v>
          </cell>
          <cell r="AC34">
            <v>0.93318712522177094</v>
          </cell>
          <cell r="AD34">
            <v>0.85527547720012886</v>
          </cell>
          <cell r="AE34">
            <v>0.11288001868209634</v>
          </cell>
          <cell r="AF34">
            <v>8.2831294221708193E-2</v>
          </cell>
          <cell r="AG34">
            <v>9.9026917764773417E-2</v>
          </cell>
        </row>
        <row r="35">
          <cell r="U35">
            <v>0.50888932956839328</v>
          </cell>
          <cell r="V35">
            <v>0.88745096889917752</v>
          </cell>
          <cell r="W35">
            <v>0.89013464643256646</v>
          </cell>
          <cell r="X35">
            <v>0.88067173137558763</v>
          </cell>
          <cell r="Y35">
            <v>0.11254903110082261</v>
          </cell>
          <cell r="Z35">
            <v>0.10986535356743354</v>
          </cell>
          <cell r="AA35">
            <v>9.0362105791916211E-2</v>
          </cell>
          <cell r="AB35">
            <v>0.37835026539154276</v>
          </cell>
          <cell r="AC35">
            <v>0.56360300998235646</v>
          </cell>
          <cell r="AD35">
            <v>0.44816580410927509</v>
          </cell>
          <cell r="AE35">
            <v>4.7662902572678627E-2</v>
          </cell>
          <cell r="AF35">
            <v>6.9231220289513465E-2</v>
          </cell>
          <cell r="AG35">
            <v>4.5978578462375456E-2</v>
          </cell>
        </row>
        <row r="36">
          <cell r="U36">
            <v>0.65001943666191953</v>
          </cell>
          <cell r="V36">
            <v>1</v>
          </cell>
          <cell r="W36">
            <v>1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0.64407174546571844</v>
          </cell>
          <cell r="AC36">
            <v>1.1330469817749449</v>
          </cell>
          <cell r="AD36">
            <v>0.65001943666191953</v>
          </cell>
          <cell r="AE36">
            <v>0</v>
          </cell>
          <cell r="AF36">
            <v>0</v>
          </cell>
          <cell r="AG36">
            <v>0</v>
          </cell>
        </row>
        <row r="37">
          <cell r="U37">
            <v>1.0253310074801913</v>
          </cell>
          <cell r="V37">
            <v>1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1.0069460355397182</v>
          </cell>
          <cell r="AD37">
            <v>1.0253310074801913</v>
          </cell>
          <cell r="AE37">
            <v>0</v>
          </cell>
          <cell r="AF37">
            <v>0</v>
          </cell>
          <cell r="AG37">
            <v>0</v>
          </cell>
        </row>
        <row r="38">
          <cell r="U38">
            <v>0.49840351631837071</v>
          </cell>
          <cell r="V38">
            <v>1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0.92123365971378224</v>
          </cell>
          <cell r="AC38">
            <v>0.78876341582877452</v>
          </cell>
          <cell r="AD38">
            <v>0.49840351631837071</v>
          </cell>
          <cell r="AE38">
            <v>0</v>
          </cell>
          <cell r="AF38">
            <v>0</v>
          </cell>
          <cell r="AG38">
            <v>0</v>
          </cell>
        </row>
        <row r="39">
          <cell r="U39">
            <v>0.98351154475676628</v>
          </cell>
          <cell r="V39">
            <v>1</v>
          </cell>
          <cell r="W39">
            <v>1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0.99694555435938048</v>
          </cell>
          <cell r="AC39">
            <v>0.99902057525882659</v>
          </cell>
          <cell r="AD39">
            <v>0.98351154475676628</v>
          </cell>
          <cell r="AE39">
            <v>0</v>
          </cell>
          <cell r="AF39">
            <v>0</v>
          </cell>
          <cell r="AG39">
            <v>0</v>
          </cell>
        </row>
        <row r="40">
          <cell r="U40">
            <v>0.98175294014321779</v>
          </cell>
          <cell r="V40">
            <v>1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1.0001781447489828</v>
          </cell>
          <cell r="AC40">
            <v>1.0955820085968746</v>
          </cell>
          <cell r="AD40">
            <v>0.98175294014321779</v>
          </cell>
          <cell r="AE40">
            <v>0</v>
          </cell>
          <cell r="AF40">
            <v>0</v>
          </cell>
          <cell r="AG40">
            <v>0</v>
          </cell>
        </row>
        <row r="41">
          <cell r="U41">
            <v>0.79519774085807848</v>
          </cell>
          <cell r="V41">
            <v>0.67606133069482743</v>
          </cell>
          <cell r="W41">
            <v>0.76025027726788252</v>
          </cell>
          <cell r="X41">
            <v>0.77327059545461818</v>
          </cell>
          <cell r="Y41">
            <v>0.32393866930517251</v>
          </cell>
          <cell r="Z41">
            <v>0.23974972273211759</v>
          </cell>
          <cell r="AA41">
            <v>0.22672940454538174</v>
          </cell>
          <cell r="AB41">
            <v>0.6827020080562668</v>
          </cell>
          <cell r="AC41">
            <v>0.5311106914236996</v>
          </cell>
          <cell r="AD41">
            <v>0.61487733073451223</v>
          </cell>
          <cell r="AE41">
            <v>0.3271539907584689</v>
          </cell>
          <cell r="AF41">
            <v>0.16864056507581748</v>
          </cell>
          <cell r="AG41">
            <v>0.18032041012356628</v>
          </cell>
        </row>
        <row r="42">
          <cell r="U42">
            <v>0.53064494569593046</v>
          </cell>
          <cell r="V42">
            <v>1</v>
          </cell>
          <cell r="W42">
            <v>1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0.69017565330997488</v>
          </cell>
          <cell r="AC42">
            <v>0.7159827157679155</v>
          </cell>
          <cell r="AD42">
            <v>0.53064494569593046</v>
          </cell>
          <cell r="AE42">
            <v>0</v>
          </cell>
          <cell r="AF42">
            <v>0</v>
          </cell>
          <cell r="AG42">
            <v>0</v>
          </cell>
        </row>
        <row r="43">
          <cell r="U43">
            <v>0.99717549891811119</v>
          </cell>
          <cell r="V43">
            <v>0.74426898198634561</v>
          </cell>
          <cell r="W43">
            <v>0.80962299756626654</v>
          </cell>
          <cell r="X43">
            <v>0.698077744103068</v>
          </cell>
          <cell r="Y43">
            <v>0.25573101801365433</v>
          </cell>
          <cell r="Z43">
            <v>0.19037700243373346</v>
          </cell>
          <cell r="AA43">
            <v>0.30192225589693195</v>
          </cell>
          <cell r="AB43">
            <v>0.74357886500083037</v>
          </cell>
          <cell r="AC43">
            <v>0.85406497940397941</v>
          </cell>
          <cell r="AD43">
            <v>0.69610385291363108</v>
          </cell>
          <cell r="AE43">
            <v>0.25550339896383883</v>
          </cell>
          <cell r="AF43">
            <v>0.20174170236374844</v>
          </cell>
          <cell r="AG43">
            <v>0.30107164600448016</v>
          </cell>
        </row>
        <row r="44">
          <cell r="U44">
            <v>1.0022270366923847</v>
          </cell>
          <cell r="V44">
            <v>1</v>
          </cell>
          <cell r="W44">
            <v>1.0007451564828613</v>
          </cell>
          <cell r="X44">
            <v>0.94992838099937627</v>
          </cell>
          <cell r="Y44">
            <v>0</v>
          </cell>
          <cell r="Z44">
            <v>0</v>
          </cell>
          <cell r="AA44">
            <v>0</v>
          </cell>
          <cell r="AB44">
            <v>1.0164122432399054</v>
          </cell>
          <cell r="AC44">
            <v>1.0026593396880836</v>
          </cell>
          <cell r="AD44">
            <v>0.9511064562156043</v>
          </cell>
          <cell r="AE44">
            <v>0</v>
          </cell>
          <cell r="AF44">
            <v>0</v>
          </cell>
          <cell r="AG44">
            <v>0</v>
          </cell>
        </row>
        <row r="45">
          <cell r="U45">
            <v>0.79862167329055256</v>
          </cell>
          <cell r="V45">
            <v>1</v>
          </cell>
          <cell r="W45">
            <v>1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0.50217848047991698</v>
          </cell>
          <cell r="AC45">
            <v>0.69135263030457705</v>
          </cell>
          <cell r="AD45">
            <v>0.79862167329055256</v>
          </cell>
          <cell r="AE45">
            <v>0</v>
          </cell>
          <cell r="AF45">
            <v>0</v>
          </cell>
          <cell r="AG45">
            <v>0</v>
          </cell>
        </row>
        <row r="46">
          <cell r="U46">
            <v>0.86328138349313743</v>
          </cell>
          <cell r="V46">
            <v>0.95791886738700172</v>
          </cell>
          <cell r="W46">
            <v>0.96274624988277546</v>
          </cell>
          <cell r="X46">
            <v>0.96427660606287635</v>
          </cell>
          <cell r="Y46">
            <v>4.2081132612998194E-2</v>
          </cell>
          <cell r="Z46">
            <v>3.7253750117224455E-2</v>
          </cell>
          <cell r="AA46">
            <v>3.3080219953792685E-2</v>
          </cell>
          <cell r="AB46">
            <v>0.90984889088882148</v>
          </cell>
          <cell r="AC46">
            <v>0.99100869749554388</v>
          </cell>
          <cell r="AD46">
            <v>0.83245699763591663</v>
          </cell>
          <cell r="AE46">
            <v>3.9971666059039408E-2</v>
          </cell>
          <cell r="AF46">
            <v>3.8867070181744214E-2</v>
          </cell>
          <cell r="AG46">
            <v>2.8544139812723999E-2</v>
          </cell>
        </row>
        <row r="47">
          <cell r="U47">
            <v>1</v>
          </cell>
          <cell r="V47">
            <v>0.79977219133639987</v>
          </cell>
          <cell r="W47">
            <v>0.96023312223487756</v>
          </cell>
          <cell r="X47">
            <v>0.72048246584681053</v>
          </cell>
          <cell r="Y47">
            <v>0.20022780866360024</v>
          </cell>
          <cell r="Z47">
            <v>3.9766877765122416E-2</v>
          </cell>
          <cell r="AA47">
            <v>0.17779613605646452</v>
          </cell>
          <cell r="AB47">
            <v>0.79977219133639987</v>
          </cell>
          <cell r="AC47">
            <v>0.96023312223487756</v>
          </cell>
          <cell r="AD47">
            <v>0.72048246584681053</v>
          </cell>
          <cell r="AE47">
            <v>0.20022780866360024</v>
          </cell>
          <cell r="AF47">
            <v>3.9766877765122416E-2</v>
          </cell>
          <cell r="AG47">
            <v>0.17779613605646452</v>
          </cell>
        </row>
        <row r="48"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1</v>
          </cell>
          <cell r="AC48">
            <v>1</v>
          </cell>
          <cell r="AD48">
            <v>1</v>
          </cell>
          <cell r="AE48">
            <v>0</v>
          </cell>
          <cell r="AF48">
            <v>0</v>
          </cell>
          <cell r="AG48">
            <v>0</v>
          </cell>
        </row>
        <row r="49">
          <cell r="U49">
            <v>0.97912603099072137</v>
          </cell>
          <cell r="V49">
            <v>1</v>
          </cell>
          <cell r="W49">
            <v>1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1.0000002483109272</v>
          </cell>
          <cell r="AC49">
            <v>0.99169994584543486</v>
          </cell>
          <cell r="AD49">
            <v>0.97912603099072137</v>
          </cell>
          <cell r="AE49">
            <v>0</v>
          </cell>
          <cell r="AF49">
            <v>0</v>
          </cell>
          <cell r="AG49">
            <v>0</v>
          </cell>
        </row>
        <row r="50"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U51">
            <v>0.40564980826419966</v>
          </cell>
          <cell r="V51">
            <v>0.93802936688770744</v>
          </cell>
          <cell r="W51">
            <v>0.94732538282479994</v>
          </cell>
          <cell r="X51">
            <v>0.94479789707054207</v>
          </cell>
          <cell r="Y51">
            <v>6.1970633112292513E-2</v>
          </cell>
          <cell r="Z51">
            <v>5.2674617175200091E-2</v>
          </cell>
          <cell r="AA51">
            <v>4.532954804593245E-2</v>
          </cell>
          <cell r="AB51">
            <v>0.38719165767375102</v>
          </cell>
          <cell r="AC51">
            <v>0.35846291440042238</v>
          </cell>
          <cell r="AD51">
            <v>0.38330856122579043</v>
          </cell>
          <cell r="AE51">
            <v>2.5757501096716179E-2</v>
          </cell>
          <cell r="AF51">
            <v>2.0183073510645893E-2</v>
          </cell>
          <cell r="AG51">
            <v>1.8353662988819158E-2</v>
          </cell>
        </row>
        <row r="52">
          <cell r="U52">
            <v>0.61374782073702117</v>
          </cell>
          <cell r="V52">
            <v>0.69363650659499765</v>
          </cell>
          <cell r="W52">
            <v>0.73589122997312584</v>
          </cell>
          <cell r="X52">
            <v>0.74367722510526046</v>
          </cell>
          <cell r="Y52">
            <v>0.30636349340500241</v>
          </cell>
          <cell r="Z52">
            <v>0.26410877002687422</v>
          </cell>
          <cell r="AA52">
            <v>0.24521062658922829</v>
          </cell>
          <cell r="AB52">
            <v>0.45475160544349569</v>
          </cell>
          <cell r="AC52">
            <v>0.37887255959688293</v>
          </cell>
          <cell r="AD52">
            <v>0.4566030816528836</v>
          </cell>
          <cell r="AE52">
            <v>0.20078323617348517</v>
          </cell>
          <cell r="AF52">
            <v>0.13568690958396071</v>
          </cell>
          <cell r="AG52">
            <v>0.15033927692478469</v>
          </cell>
        </row>
        <row r="53">
          <cell r="U53">
            <v>0.76787029220277747</v>
          </cell>
          <cell r="V53">
            <v>0.73475889615752943</v>
          </cell>
          <cell r="W53">
            <v>0.8234318292164563</v>
          </cell>
          <cell r="X53">
            <v>0.80089497819847677</v>
          </cell>
          <cell r="Y53">
            <v>0.26524110384247052</v>
          </cell>
          <cell r="Z53">
            <v>0.17656817078354367</v>
          </cell>
          <cell r="AA53">
            <v>0.1991050218015232</v>
          </cell>
          <cell r="AB53">
            <v>0.55292875005524211</v>
          </cell>
          <cell r="AC53">
            <v>0.76215454832203944</v>
          </cell>
          <cell r="AD53">
            <v>0.61496821936420509</v>
          </cell>
          <cell r="AE53">
            <v>0.19926180630243126</v>
          </cell>
          <cell r="AF53">
            <v>0.163390319624619</v>
          </cell>
          <cell r="AG53">
            <v>0.15290207283857241</v>
          </cell>
        </row>
        <row r="54">
          <cell r="U54">
            <v>0.66146304530693534</v>
          </cell>
          <cell r="V54">
            <v>0.45942524588818517</v>
          </cell>
          <cell r="W54">
            <v>0.58859112557117177</v>
          </cell>
          <cell r="X54" t="e">
            <v>#DIV/0!</v>
          </cell>
          <cell r="Y54">
            <v>0.54057475411181477</v>
          </cell>
          <cell r="Z54">
            <v>0.41140887442882818</v>
          </cell>
          <cell r="AA54" t="e">
            <v>#DIV/0!</v>
          </cell>
          <cell r="AB54">
            <v>0.33748079604789355</v>
          </cell>
          <cell r="AC54">
            <v>0.45746256986225425</v>
          </cell>
          <cell r="AD54" t="e">
            <v>#DIV/0!</v>
          </cell>
          <cell r="AE54">
            <v>0.3971199729665274</v>
          </cell>
          <cell r="AF54">
            <v>0.31714351570922411</v>
          </cell>
          <cell r="AG54" t="e">
            <v>#DIV/0!</v>
          </cell>
        </row>
        <row r="55">
          <cell r="U55">
            <v>0.92014448788505609</v>
          </cell>
          <cell r="V55">
            <v>1</v>
          </cell>
          <cell r="W55">
            <v>1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0.94509144049386762</v>
          </cell>
          <cell r="AC55">
            <v>0.93475950313779899</v>
          </cell>
          <cell r="AD55">
            <v>0.92014448788505609</v>
          </cell>
          <cell r="AE55">
            <v>0</v>
          </cell>
          <cell r="AF55">
            <v>0</v>
          </cell>
          <cell r="AG55">
            <v>0</v>
          </cell>
        </row>
        <row r="56">
          <cell r="U56">
            <v>1.0185306939492564</v>
          </cell>
          <cell r="V56">
            <v>0.81819103235474733</v>
          </cell>
          <cell r="W56">
            <v>0.84441141745599213</v>
          </cell>
          <cell r="X56">
            <v>0.81761027983269818</v>
          </cell>
          <cell r="Y56">
            <v>0.18180896764525281</v>
          </cell>
          <cell r="Z56">
            <v>0.1555885825440079</v>
          </cell>
          <cell r="AA56">
            <v>0.18238972016730179</v>
          </cell>
          <cell r="AB56">
            <v>0.81516046694445865</v>
          </cell>
          <cell r="AC56">
            <v>0.88552149781461331</v>
          </cell>
          <cell r="AD56">
            <v>0.83277059454604363</v>
          </cell>
          <cell r="AE56">
            <v>0.18114340771099971</v>
          </cell>
          <cell r="AF56">
            <v>0.16402294408381021</v>
          </cell>
          <cell r="AG56">
            <v>0.1857600994032127</v>
          </cell>
        </row>
        <row r="57">
          <cell r="U57">
            <v>0.9725034258598565</v>
          </cell>
          <cell r="V57">
            <v>0.50388728904191116</v>
          </cell>
          <cell r="W57">
            <v>0.61211931800968289</v>
          </cell>
          <cell r="X57">
            <v>0.58995440697506663</v>
          </cell>
          <cell r="Y57">
            <v>0.49611271095808879</v>
          </cell>
          <cell r="Z57">
            <v>0.38788068199031711</v>
          </cell>
          <cell r="AA57">
            <v>0.41004559302493337</v>
          </cell>
          <cell r="AB57">
            <v>0.50385552147528301</v>
          </cell>
          <cell r="AC57">
            <v>0.61158809589565355</v>
          </cell>
          <cell r="AD57">
            <v>0.57374239401304861</v>
          </cell>
          <cell r="AE57">
            <v>0.49608259419731837</v>
          </cell>
          <cell r="AF57">
            <v>0.38769226931332851</v>
          </cell>
          <cell r="AG57">
            <v>0.39876103184680783</v>
          </cell>
        </row>
        <row r="58">
          <cell r="U58">
            <v>0.82149138346682771</v>
          </cell>
          <cell r="V58">
            <v>0.42577390727970443</v>
          </cell>
          <cell r="W58">
            <v>0.51778518916073712</v>
          </cell>
          <cell r="X58">
            <v>0.40051433256408658</v>
          </cell>
          <cell r="Y58">
            <v>0.57394246663731374</v>
          </cell>
          <cell r="Z58">
            <v>0.43089230275322343</v>
          </cell>
          <cell r="AA58">
            <v>0.55930937685379367</v>
          </cell>
          <cell r="AB58">
            <v>0.2514209892442863</v>
          </cell>
          <cell r="AC58">
            <v>0.47777017028536911</v>
          </cell>
          <cell r="AD58">
            <v>0.32850795054504672</v>
          </cell>
          <cell r="AE58">
            <v>0.33913204004728498</v>
          </cell>
          <cell r="AF58">
            <v>0.39685218150165941</v>
          </cell>
          <cell r="AG58">
            <v>0.4600359772574108</v>
          </cell>
        </row>
        <row r="59"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1</v>
          </cell>
          <cell r="AC59">
            <v>1</v>
          </cell>
          <cell r="AD59">
            <v>1</v>
          </cell>
          <cell r="AE59">
            <v>0</v>
          </cell>
          <cell r="AF59">
            <v>0</v>
          </cell>
          <cell r="AG59">
            <v>0</v>
          </cell>
        </row>
        <row r="60">
          <cell r="U60">
            <v>0.98058922967292883</v>
          </cell>
          <cell r="V60">
            <v>0.73065030092945416</v>
          </cell>
          <cell r="W60">
            <v>0.6720284751773119</v>
          </cell>
          <cell r="X60" t="e">
            <v>#DIV/0!</v>
          </cell>
          <cell r="Y60">
            <v>0.26068826051099414</v>
          </cell>
          <cell r="Z60">
            <v>0.32592580824082001</v>
          </cell>
          <cell r="AA60" t="e">
            <v>#DIV/0!</v>
          </cell>
          <cell r="AB60">
            <v>0.72164433609423562</v>
          </cell>
          <cell r="AC60">
            <v>0.44917318003302881</v>
          </cell>
          <cell r="AD60" t="e">
            <v>#DIV/0!</v>
          </cell>
          <cell r="AE60">
            <v>0.25750937057652107</v>
          </cell>
          <cell r="AF60">
            <v>0.2180929291784518</v>
          </cell>
          <cell r="AG60" t="e">
            <v>#DIV/0!</v>
          </cell>
        </row>
        <row r="61">
          <cell r="U61" t="e">
            <v>#DIV/0!</v>
          </cell>
          <cell r="V61">
            <v>0.83177932476783401</v>
          </cell>
          <cell r="W61">
            <v>0.89144121539510179</v>
          </cell>
          <cell r="X61" t="e">
            <v>#DIV/0!</v>
          </cell>
          <cell r="Y61">
            <v>0.16822067523216611</v>
          </cell>
          <cell r="Z61">
            <v>0.10855878460489828</v>
          </cell>
          <cell r="AA61" t="e">
            <v>#DIV/0!</v>
          </cell>
          <cell r="AB61">
            <v>0.82634156512722579</v>
          </cell>
          <cell r="AC61">
            <v>0.88031744894173103</v>
          </cell>
          <cell r="AD61" t="e">
            <v>#DIV/0!</v>
          </cell>
          <cell r="AE61">
            <v>0.16712760014437963</v>
          </cell>
          <cell r="AF61">
            <v>0.10722051837711659</v>
          </cell>
          <cell r="AG61" t="e">
            <v>#DIV/0!</v>
          </cell>
        </row>
        <row r="62">
          <cell r="U62">
            <v>0.77328965584342912</v>
          </cell>
        </row>
        <row r="63">
          <cell r="U63" t="e">
            <v>#DIV/0!</v>
          </cell>
        </row>
        <row r="64">
          <cell r="U64">
            <v>0.14144731534019631</v>
          </cell>
        </row>
        <row r="65">
          <cell r="U65" t="e">
            <v>#DIV/0!</v>
          </cell>
        </row>
        <row r="66">
          <cell r="U66">
            <v>0.46875714687595954</v>
          </cell>
        </row>
      </sheetData>
      <sheetData sheetId="8">
        <row r="5">
          <cell r="C5" t="str">
            <v>GAS</v>
          </cell>
        </row>
      </sheetData>
      <sheetData sheetId="9"/>
      <sheetData sheetId="10">
        <row r="5">
          <cell r="B5" t="str">
            <v>GAS US Equity</v>
          </cell>
        </row>
      </sheetData>
      <sheetData sheetId="11"/>
      <sheetData sheetId="12">
        <row r="4">
          <cell r="B4" t="str">
            <v>AA UN Equity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GAS</v>
          </cell>
        </row>
      </sheetData>
      <sheetData sheetId="18"/>
      <sheetData sheetId="19">
        <row r="1">
          <cell r="E1" t="str">
            <v>GAS</v>
          </cell>
        </row>
      </sheetData>
      <sheetData sheetId="20"/>
      <sheetData sheetId="21">
        <row r="5">
          <cell r="B5" t="str">
            <v>GAS US Equity</v>
          </cell>
        </row>
      </sheetData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Inputs"/>
      <sheetName val="Log"/>
      <sheetName val="Constant_DCF"/>
      <sheetName val="Multi-Stage_DCF_2"/>
      <sheetName val="CAPM_New_Format"/>
      <sheetName val="CAPM"/>
      <sheetName val="Company_Data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B6"/>
          <cell r="AC6"/>
          <cell r="AD6"/>
          <cell r="AK6"/>
          <cell r="AL6"/>
          <cell r="AM6"/>
        </row>
        <row r="7">
          <cell r="AB7"/>
          <cell r="AC7"/>
          <cell r="AD7"/>
          <cell r="AK7"/>
          <cell r="AL7"/>
          <cell r="AM7"/>
        </row>
        <row r="8">
          <cell r="AB8"/>
          <cell r="AC8"/>
          <cell r="AD8"/>
          <cell r="AK8"/>
          <cell r="AL8"/>
          <cell r="AM8"/>
        </row>
        <row r="9">
          <cell r="AB9"/>
          <cell r="AC9"/>
          <cell r="AD9"/>
          <cell r="AK9"/>
          <cell r="AL9"/>
          <cell r="AM9"/>
        </row>
        <row r="10">
          <cell r="AB10"/>
          <cell r="AC10"/>
          <cell r="AD10"/>
          <cell r="AK10"/>
          <cell r="AL10"/>
          <cell r="AM10"/>
        </row>
        <row r="11">
          <cell r="AB11"/>
          <cell r="AC11"/>
          <cell r="AD11"/>
          <cell r="AK11"/>
          <cell r="AL11"/>
          <cell r="AM11"/>
        </row>
        <row r="12">
          <cell r="AB12"/>
          <cell r="AC12"/>
          <cell r="AD12"/>
          <cell r="AK12"/>
          <cell r="AL12"/>
          <cell r="AM12"/>
        </row>
        <row r="13">
          <cell r="AB13"/>
          <cell r="AC13"/>
          <cell r="AD13"/>
          <cell r="AK13"/>
          <cell r="AL13"/>
          <cell r="AM13"/>
        </row>
        <row r="14">
          <cell r="AB14"/>
          <cell r="AC14"/>
          <cell r="AD14"/>
          <cell r="AK14"/>
          <cell r="AL14"/>
          <cell r="AM14"/>
        </row>
        <row r="15">
          <cell r="AB15"/>
          <cell r="AC15"/>
          <cell r="AD15"/>
          <cell r="AK15"/>
          <cell r="AL15"/>
          <cell r="AM15"/>
        </row>
        <row r="16">
          <cell r="AB16"/>
          <cell r="AC16"/>
          <cell r="AD16"/>
          <cell r="AK16"/>
          <cell r="AL16"/>
          <cell r="AM16"/>
        </row>
        <row r="17">
          <cell r="AB17"/>
          <cell r="AC17"/>
          <cell r="AD17"/>
          <cell r="AK17"/>
          <cell r="AL17"/>
          <cell r="AM17"/>
        </row>
        <row r="18">
          <cell r="AB18"/>
          <cell r="AC18"/>
          <cell r="AD18"/>
          <cell r="AK18"/>
          <cell r="AL18"/>
          <cell r="AM18"/>
        </row>
        <row r="19">
          <cell r="AB19"/>
          <cell r="AC19"/>
          <cell r="AD19"/>
          <cell r="AK19"/>
          <cell r="AL19"/>
          <cell r="AM19"/>
        </row>
        <row r="20">
          <cell r="AB20"/>
          <cell r="AC20"/>
          <cell r="AD20"/>
          <cell r="AK20"/>
          <cell r="AL20"/>
          <cell r="AM20"/>
        </row>
        <row r="21">
          <cell r="AB21"/>
          <cell r="AC21"/>
          <cell r="AD21"/>
          <cell r="AK21"/>
          <cell r="AL21"/>
          <cell r="AM21"/>
        </row>
        <row r="22">
          <cell r="AB22"/>
          <cell r="AC22"/>
          <cell r="AD22"/>
          <cell r="AK22"/>
          <cell r="AL22"/>
          <cell r="AM22"/>
        </row>
        <row r="23">
          <cell r="AB23"/>
          <cell r="AC23"/>
          <cell r="AD23"/>
          <cell r="AK23"/>
          <cell r="AL23"/>
          <cell r="AM23"/>
        </row>
        <row r="24">
          <cell r="AB24"/>
          <cell r="AC24"/>
          <cell r="AD24"/>
          <cell r="AK24"/>
          <cell r="AL24"/>
          <cell r="AM24"/>
        </row>
        <row r="25">
          <cell r="AB25"/>
          <cell r="AC25"/>
          <cell r="AD25"/>
          <cell r="AK25"/>
          <cell r="AL25"/>
          <cell r="AM25"/>
        </row>
        <row r="26">
          <cell r="AB26"/>
          <cell r="AC26"/>
          <cell r="AD26"/>
          <cell r="AK26"/>
          <cell r="AL26"/>
          <cell r="AM26"/>
        </row>
        <row r="27">
          <cell r="AB27"/>
          <cell r="AC27"/>
          <cell r="AD27"/>
          <cell r="AK27"/>
          <cell r="AL27"/>
          <cell r="AM27"/>
        </row>
        <row r="28">
          <cell r="AB28"/>
          <cell r="AC28"/>
          <cell r="AD28"/>
          <cell r="AK28"/>
          <cell r="AL28"/>
          <cell r="AM28"/>
        </row>
        <row r="29">
          <cell r="AB29"/>
          <cell r="AC29"/>
          <cell r="AD29"/>
          <cell r="AK29"/>
          <cell r="AL29"/>
          <cell r="AM29"/>
        </row>
        <row r="30">
          <cell r="AB30"/>
          <cell r="AC30"/>
          <cell r="AD30"/>
          <cell r="AK30"/>
          <cell r="AL30"/>
          <cell r="AM30"/>
        </row>
        <row r="31">
          <cell r="AB31"/>
          <cell r="AC31"/>
          <cell r="AD31"/>
          <cell r="AK31"/>
          <cell r="AL31"/>
          <cell r="AM31"/>
        </row>
        <row r="32">
          <cell r="AB32"/>
          <cell r="AC32"/>
          <cell r="AD32"/>
          <cell r="AK32"/>
          <cell r="AL32"/>
          <cell r="AM32"/>
        </row>
        <row r="33">
          <cell r="AB33"/>
          <cell r="AC33"/>
          <cell r="AD33"/>
          <cell r="AK33"/>
          <cell r="AL33"/>
          <cell r="AM33"/>
        </row>
        <row r="34">
          <cell r="AB34"/>
          <cell r="AC34"/>
          <cell r="AD34"/>
          <cell r="AK34"/>
          <cell r="AL34"/>
          <cell r="AM34"/>
        </row>
        <row r="35">
          <cell r="AB35"/>
          <cell r="AC35"/>
          <cell r="AD35"/>
          <cell r="AK35"/>
          <cell r="AL35"/>
          <cell r="AM35"/>
        </row>
        <row r="36">
          <cell r="AB36"/>
          <cell r="AC36"/>
          <cell r="AD36"/>
          <cell r="AK36"/>
          <cell r="AL36"/>
          <cell r="AM36"/>
        </row>
        <row r="37">
          <cell r="AB37"/>
          <cell r="AC37"/>
          <cell r="AD37"/>
          <cell r="AK37"/>
          <cell r="AL37"/>
          <cell r="AM37"/>
        </row>
        <row r="38">
          <cell r="AB38"/>
          <cell r="AC38"/>
          <cell r="AD38"/>
          <cell r="AK38"/>
          <cell r="AL38"/>
          <cell r="AM38"/>
        </row>
        <row r="39">
          <cell r="AB39"/>
          <cell r="AC39"/>
          <cell r="AD39"/>
          <cell r="AK39"/>
          <cell r="AL39"/>
          <cell r="AM39"/>
        </row>
        <row r="40">
          <cell r="AB40"/>
          <cell r="AC40"/>
          <cell r="AD40"/>
          <cell r="AK40"/>
          <cell r="AL40"/>
          <cell r="AM40"/>
        </row>
        <row r="41">
          <cell r="AB41"/>
          <cell r="AC41"/>
          <cell r="AD41"/>
          <cell r="AK41"/>
          <cell r="AL41"/>
          <cell r="AM41"/>
        </row>
        <row r="42">
          <cell r="AB42"/>
          <cell r="AC42"/>
          <cell r="AD42"/>
          <cell r="AK42"/>
          <cell r="AL42"/>
          <cell r="AM42"/>
        </row>
        <row r="43">
          <cell r="AB43"/>
          <cell r="AC43"/>
          <cell r="AD43"/>
          <cell r="AK43"/>
          <cell r="AL43"/>
          <cell r="AM43"/>
        </row>
        <row r="44">
          <cell r="AB44"/>
          <cell r="AC44"/>
          <cell r="AD44"/>
          <cell r="AK44"/>
          <cell r="AL44"/>
          <cell r="AM44"/>
        </row>
        <row r="45">
          <cell r="AB45"/>
          <cell r="AC45"/>
          <cell r="AD45"/>
          <cell r="AK45"/>
          <cell r="AL45"/>
          <cell r="AM45"/>
        </row>
        <row r="46">
          <cell r="AB46"/>
          <cell r="AC46"/>
          <cell r="AD46"/>
          <cell r="AK46"/>
          <cell r="AL46"/>
          <cell r="AM46"/>
        </row>
        <row r="47">
          <cell r="AB47"/>
          <cell r="AC47"/>
          <cell r="AD47"/>
          <cell r="AK47"/>
          <cell r="AL47"/>
          <cell r="AM47"/>
        </row>
        <row r="48">
          <cell r="AB48"/>
          <cell r="AC48"/>
          <cell r="AD48"/>
          <cell r="AK48"/>
          <cell r="AL48"/>
          <cell r="AM48"/>
        </row>
        <row r="49">
          <cell r="AB49"/>
          <cell r="AC49"/>
          <cell r="AD49"/>
          <cell r="AK49"/>
          <cell r="AL49"/>
          <cell r="AM49"/>
        </row>
        <row r="50">
          <cell r="AB50"/>
          <cell r="AC50"/>
          <cell r="AD50"/>
          <cell r="AK50"/>
          <cell r="AL50"/>
          <cell r="AM50"/>
        </row>
        <row r="51">
          <cell r="AB51"/>
          <cell r="AC51"/>
          <cell r="AD51"/>
          <cell r="AK51"/>
          <cell r="AL51"/>
          <cell r="AM51"/>
        </row>
        <row r="52">
          <cell r="AB52"/>
          <cell r="AC52"/>
          <cell r="AD52"/>
          <cell r="AK52"/>
          <cell r="AL52"/>
          <cell r="AM52"/>
        </row>
        <row r="53">
          <cell r="AB53"/>
          <cell r="AC53"/>
          <cell r="AD53"/>
          <cell r="AK53"/>
          <cell r="AL53"/>
          <cell r="AM53"/>
        </row>
        <row r="54">
          <cell r="AB54"/>
          <cell r="AC54"/>
          <cell r="AD54"/>
          <cell r="AK54"/>
          <cell r="AL54"/>
          <cell r="AM54"/>
        </row>
        <row r="55">
          <cell r="AB55"/>
          <cell r="AC55"/>
          <cell r="AD55"/>
          <cell r="AK55"/>
          <cell r="AL55"/>
          <cell r="AM55"/>
        </row>
        <row r="56">
          <cell r="AB56"/>
          <cell r="AC56"/>
          <cell r="AD56"/>
          <cell r="AK56"/>
          <cell r="AL56"/>
          <cell r="AM56"/>
        </row>
        <row r="57">
          <cell r="AB57"/>
          <cell r="AC57"/>
          <cell r="AD57"/>
          <cell r="AK57"/>
          <cell r="AL57"/>
          <cell r="AM57"/>
        </row>
        <row r="58">
          <cell r="AB58">
            <v>1</v>
          </cell>
          <cell r="AC58">
            <v>1</v>
          </cell>
          <cell r="AD58">
            <v>1</v>
          </cell>
          <cell r="AK58">
            <v>0.87268626185547682</v>
          </cell>
          <cell r="AL58">
            <v>1</v>
          </cell>
          <cell r="AM58">
            <v>0.89043274032281483</v>
          </cell>
        </row>
        <row r="59">
          <cell r="AB59">
            <v>0.89678427682799544</v>
          </cell>
          <cell r="AC59">
            <v>0.92410631041530245</v>
          </cell>
          <cell r="AD59">
            <v>0.95064571446931101</v>
          </cell>
          <cell r="AK59">
            <v>0.68861524427737519</v>
          </cell>
          <cell r="AL59">
            <v>0.75890194122776178</v>
          </cell>
          <cell r="AM59">
            <v>0.94352437229896458</v>
          </cell>
        </row>
        <row r="60">
          <cell r="AB60">
            <v>1</v>
          </cell>
          <cell r="AC60">
            <v>1</v>
          </cell>
          <cell r="AD60">
            <v>1</v>
          </cell>
          <cell r="AK60">
            <v>0.95014816293462656</v>
          </cell>
          <cell r="AL60">
            <v>0.91879250253933675</v>
          </cell>
          <cell r="AM60">
            <v>0.99629973397822102</v>
          </cell>
        </row>
        <row r="61">
          <cell r="AB61">
            <v>1</v>
          </cell>
          <cell r="AC61">
            <v>1</v>
          </cell>
          <cell r="AD61">
            <v>1</v>
          </cell>
          <cell r="AK61">
            <v>0.97500932610166213</v>
          </cell>
          <cell r="AL61">
            <v>0.97557762555648997</v>
          </cell>
          <cell r="AM61">
            <v>1</v>
          </cell>
        </row>
        <row r="62">
          <cell r="AB62">
            <v>1</v>
          </cell>
          <cell r="AC62">
            <v>1</v>
          </cell>
          <cell r="AD62">
            <v>1</v>
          </cell>
          <cell r="AK62">
            <v>0.88329237602874855</v>
          </cell>
          <cell r="AL62">
            <v>0.93029009246309846</v>
          </cell>
          <cell r="AM62">
            <v>0.99254712556367253</v>
          </cell>
        </row>
        <row r="63">
          <cell r="AB63">
            <v>1</v>
          </cell>
          <cell r="AC63">
            <v>1</v>
          </cell>
          <cell r="AD63">
            <v>1</v>
          </cell>
          <cell r="AK63">
            <v>0.96490469289300262</v>
          </cell>
          <cell r="AL63">
            <v>1.0593549299603702</v>
          </cell>
          <cell r="AM63">
            <v>0.89199819931119739</v>
          </cell>
        </row>
        <row r="64">
          <cell r="AB64">
            <v>1</v>
          </cell>
          <cell r="AC64">
            <v>1</v>
          </cell>
          <cell r="AD64">
            <v>1</v>
          </cell>
          <cell r="AK64">
            <v>0.98868729312905901</v>
          </cell>
          <cell r="AL64">
            <v>1.0150076619958213</v>
          </cell>
          <cell r="AM64">
            <v>0.9824289557338739</v>
          </cell>
        </row>
        <row r="65">
          <cell r="AB65">
            <v>1</v>
          </cell>
          <cell r="AC65">
            <v>1</v>
          </cell>
          <cell r="AD65">
            <v>1</v>
          </cell>
          <cell r="AK65">
            <v>1</v>
          </cell>
          <cell r="AL65">
            <v>1</v>
          </cell>
          <cell r="AM65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 t="str">
            <v>BBB+</v>
          </cell>
        </row>
        <row r="6">
          <cell r="C6" t="str">
            <v>A-</v>
          </cell>
        </row>
        <row r="7">
          <cell r="C7" t="str">
            <v>A-</v>
          </cell>
        </row>
        <row r="8">
          <cell r="C8" t="str">
            <v>A</v>
          </cell>
        </row>
        <row r="9">
          <cell r="C9" t="str">
            <v>BBB+</v>
          </cell>
        </row>
        <row r="10">
          <cell r="C10" t="str">
            <v>A+</v>
          </cell>
        </row>
        <row r="11">
          <cell r="C11" t="str">
            <v>A</v>
          </cell>
        </row>
        <row r="12">
          <cell r="C12" t="str">
            <v>BBB+</v>
          </cell>
        </row>
        <row r="13">
          <cell r="C13" t="str">
            <v>BBB+</v>
          </cell>
        </row>
        <row r="14">
          <cell r="C14" t="str">
            <v>A</v>
          </cell>
        </row>
        <row r="15">
          <cell r="C15" t="str">
            <v>A+</v>
          </cell>
        </row>
        <row r="16">
          <cell r="C16" t="str">
            <v>BBB+</v>
          </cell>
        </row>
        <row r="17">
          <cell r="C17" t="str">
            <v>A-</v>
          </cell>
        </row>
        <row r="18">
          <cell r="C18" t="str">
            <v>BBB+</v>
          </cell>
        </row>
        <row r="19">
          <cell r="C19" t="str">
            <v>BBB</v>
          </cell>
        </row>
        <row r="20">
          <cell r="C20" t="str">
            <v>BBB</v>
          </cell>
        </row>
        <row r="21">
          <cell r="C21" t="str">
            <v>BBB</v>
          </cell>
        </row>
        <row r="22">
          <cell r="C22" t="str">
            <v>A-</v>
          </cell>
        </row>
        <row r="23">
          <cell r="C23" t="str">
            <v>BBB+   *-</v>
          </cell>
        </row>
        <row r="24">
          <cell r="C24" t="str">
            <v>BBB+</v>
          </cell>
        </row>
        <row r="25">
          <cell r="C25" t="str">
            <v>A-</v>
          </cell>
        </row>
        <row r="26">
          <cell r="C26" t="str">
            <v>A-</v>
          </cell>
        </row>
        <row r="27">
          <cell r="C27" t="str">
            <v>BBB+</v>
          </cell>
        </row>
        <row r="28">
          <cell r="C28" t="str">
            <v>A-</v>
          </cell>
        </row>
        <row r="29">
          <cell r="C29" t="str">
            <v>BBB+</v>
          </cell>
        </row>
        <row r="30">
          <cell r="C30" t="str">
            <v>BBB</v>
          </cell>
        </row>
        <row r="31">
          <cell r="C31" t="str">
            <v>BBB</v>
          </cell>
        </row>
        <row r="32">
          <cell r="C32" t="str">
            <v>BBB</v>
          </cell>
        </row>
        <row r="33">
          <cell r="C33" t="str">
            <v>A</v>
          </cell>
        </row>
        <row r="34">
          <cell r="C34" t="str">
            <v>BBB</v>
          </cell>
        </row>
        <row r="35">
          <cell r="C35" t="str">
            <v>BBB-</v>
          </cell>
        </row>
        <row r="36">
          <cell r="C36" t="str">
            <v>BBB+</v>
          </cell>
        </row>
        <row r="37">
          <cell r="C37" t="str">
            <v>BBB-   *+</v>
          </cell>
        </row>
        <row r="38">
          <cell r="C38" t="str">
            <v>BBB</v>
          </cell>
        </row>
        <row r="39">
          <cell r="C39" t="str">
            <v>A-</v>
          </cell>
        </row>
        <row r="40">
          <cell r="C40" t="str">
            <v>AA-</v>
          </cell>
        </row>
        <row r="41">
          <cell r="C41" t="str">
            <v>A-</v>
          </cell>
        </row>
        <row r="42">
          <cell r="C42" t="str">
            <v>BBB</v>
          </cell>
        </row>
        <row r="43">
          <cell r="C43" t="str">
            <v>A-</v>
          </cell>
        </row>
        <row r="44">
          <cell r="C44" t="str">
            <v>BBB</v>
          </cell>
        </row>
        <row r="45">
          <cell r="C45" t="str">
            <v>BBB+</v>
          </cell>
        </row>
        <row r="46">
          <cell r="C46" t="str">
            <v>BBB</v>
          </cell>
        </row>
        <row r="47">
          <cell r="C47" t="str">
            <v>A-</v>
          </cell>
        </row>
        <row r="48">
          <cell r="C48" t="str">
            <v>BBB</v>
          </cell>
        </row>
        <row r="49">
          <cell r="C49" t="str">
            <v>BBB</v>
          </cell>
        </row>
        <row r="50">
          <cell r="C50" t="str">
            <v>A-</v>
          </cell>
        </row>
        <row r="51">
          <cell r="C51" t="str">
            <v>BBB+</v>
          </cell>
        </row>
        <row r="52">
          <cell r="C52" t="str">
            <v>BBB+</v>
          </cell>
        </row>
        <row r="53">
          <cell r="C53" t="str">
            <v>BBB+</v>
          </cell>
        </row>
        <row r="54">
          <cell r="C54" t="str">
            <v>A-</v>
          </cell>
        </row>
        <row r="55">
          <cell r="C55" t="str">
            <v>BBB+</v>
          </cell>
        </row>
        <row r="56">
          <cell r="C56" t="str">
            <v>BBB</v>
          </cell>
        </row>
        <row r="57">
          <cell r="C57" t="str">
            <v>A-</v>
          </cell>
        </row>
        <row r="58">
          <cell r="C58" t="str">
            <v>BBB+</v>
          </cell>
        </row>
        <row r="59">
          <cell r="C59" t="str">
            <v>A-</v>
          </cell>
        </row>
        <row r="60">
          <cell r="C60" t="str">
            <v>A-</v>
          </cell>
        </row>
        <row r="61">
          <cell r="C61" t="str">
            <v>A</v>
          </cell>
        </row>
        <row r="62">
          <cell r="C62" t="str">
            <v>BBB+</v>
          </cell>
        </row>
        <row r="63">
          <cell r="C63" t="str">
            <v>BBB+</v>
          </cell>
        </row>
        <row r="64">
          <cell r="C64" t="str">
            <v>A-</v>
          </cell>
        </row>
        <row r="65">
          <cell r="C65" t="str">
            <v>A-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>2014Y</v>
          </cell>
          <cell r="BD4">
            <v>6.3631386861313866</v>
          </cell>
        </row>
        <row r="5">
          <cell r="B5" t="str">
            <v>2013Y</v>
          </cell>
          <cell r="BD5">
            <v>5.9681908548707749</v>
          </cell>
        </row>
        <row r="6">
          <cell r="B6" t="str">
            <v>2012Y</v>
          </cell>
          <cell r="BD6">
            <v>6.1164835164835161</v>
          </cell>
        </row>
        <row r="7">
          <cell r="B7" t="str">
            <v>2011Y</v>
          </cell>
          <cell r="BD7">
            <v>6.0435779816513762</v>
          </cell>
        </row>
        <row r="8">
          <cell r="B8" t="str">
            <v>2010Y</v>
          </cell>
          <cell r="BD8">
            <v>6.6403061224489797</v>
          </cell>
        </row>
        <row r="9">
          <cell r="B9" t="str">
            <v>2014Y</v>
          </cell>
          <cell r="BD9">
            <v>5.5875462392108508</v>
          </cell>
        </row>
        <row r="10">
          <cell r="B10" t="str">
            <v>2013Y</v>
          </cell>
          <cell r="BD10">
            <v>5.5716137394685674</v>
          </cell>
        </row>
        <row r="11">
          <cell r="B11" t="str">
            <v>2012Y</v>
          </cell>
          <cell r="BD11">
            <v>5.0104669887278579</v>
          </cell>
        </row>
        <row r="12">
          <cell r="B12" t="str">
            <v>2011Y</v>
          </cell>
          <cell r="BD12">
            <v>6.0558789289871946</v>
          </cell>
        </row>
        <row r="13">
          <cell r="B13" t="str">
            <v>2010Y</v>
          </cell>
          <cell r="BD13">
            <v>5.8154761904761907</v>
          </cell>
        </row>
        <row r="14">
          <cell r="B14" t="str">
            <v>2014Y</v>
          </cell>
          <cell r="BD14">
            <v>6.1949401556450319</v>
          </cell>
        </row>
        <row r="15">
          <cell r="B15" t="str">
            <v>2013Y</v>
          </cell>
          <cell r="BD15">
            <v>6.4089530822352589</v>
          </cell>
        </row>
        <row r="16">
          <cell r="B16" t="str">
            <v>2012Y</v>
          </cell>
          <cell r="BD16">
            <v>5.0622315840518874</v>
          </cell>
        </row>
        <row r="17">
          <cell r="B17" t="str">
            <v>2011Y</v>
          </cell>
          <cell r="BD17">
            <v>4.5805450733752622</v>
          </cell>
        </row>
        <row r="18">
          <cell r="B18" t="str">
            <v>2010Y</v>
          </cell>
          <cell r="BD18">
            <v>4.8044131467270148</v>
          </cell>
        </row>
        <row r="19">
          <cell r="B19" t="str">
            <v>2014Y</v>
          </cell>
          <cell r="BD19">
            <v>4.954376657824934</v>
          </cell>
        </row>
        <row r="20">
          <cell r="B20" t="str">
            <v>2013Y</v>
          </cell>
          <cell r="BD20">
            <v>4.794354838709677</v>
          </cell>
        </row>
        <row r="21">
          <cell r="B21" t="str">
            <v>2012Y</v>
          </cell>
          <cell r="BD21">
            <v>3.9515398550724639</v>
          </cell>
        </row>
        <row r="22">
          <cell r="B22" t="str">
            <v>2011Y</v>
          </cell>
          <cell r="BD22">
            <v>3.7032967032967035</v>
          </cell>
        </row>
        <row r="23">
          <cell r="B23" t="str">
            <v>2010Y</v>
          </cell>
          <cell r="BD23">
            <v>4.6829004329004329</v>
          </cell>
        </row>
        <row r="24">
          <cell r="B24" t="str">
            <v>2014Y</v>
          </cell>
          <cell r="BD24">
            <v>6.7580862533692718</v>
          </cell>
        </row>
        <row r="25">
          <cell r="B25" t="str">
            <v>2013Y</v>
          </cell>
          <cell r="BD25">
            <v>6.548474576271186</v>
          </cell>
        </row>
        <row r="26">
          <cell r="B26" t="str">
            <v>2012Y</v>
          </cell>
          <cell r="BD26">
            <v>6.505789152955515</v>
          </cell>
        </row>
        <row r="27">
          <cell r="B27" t="str">
            <v>2011Y</v>
          </cell>
          <cell r="BD27">
            <v>6.942512420156139</v>
          </cell>
        </row>
        <row r="28">
          <cell r="B28" t="str">
            <v>2010Y</v>
          </cell>
          <cell r="BD28">
            <v>6.2834645669291342</v>
          </cell>
        </row>
        <row r="29">
          <cell r="B29" t="str">
            <v>2014Y</v>
          </cell>
          <cell r="BD29">
            <v>6.9595348611537906</v>
          </cell>
        </row>
        <row r="30">
          <cell r="B30" t="str">
            <v>2013Y</v>
          </cell>
          <cell r="BD30">
            <v>7.5986515315970422</v>
          </cell>
        </row>
        <row r="31">
          <cell r="B31" t="str">
            <v>2012Y</v>
          </cell>
          <cell r="BD31">
            <v>6.6543214205214252</v>
          </cell>
        </row>
        <row r="32">
          <cell r="B32" t="str">
            <v>2011Y</v>
          </cell>
          <cell r="BD32">
            <v>5.5860479258798854</v>
          </cell>
        </row>
        <row r="33">
          <cell r="B33" t="str">
            <v>2010Y</v>
          </cell>
          <cell r="BD33">
            <v>5.7347065152945831</v>
          </cell>
        </row>
        <row r="34">
          <cell r="B34" t="str">
            <v>2014Y</v>
          </cell>
          <cell r="BD34">
            <v>7.0275449101796408</v>
          </cell>
        </row>
        <row r="35">
          <cell r="B35" t="str">
            <v>2013Y</v>
          </cell>
          <cell r="BD35">
            <v>6.4660194174757279</v>
          </cell>
        </row>
        <row r="36">
          <cell r="B36" t="str">
            <v>2012Y</v>
          </cell>
          <cell r="BD36">
            <v>7.5844004656577413</v>
          </cell>
        </row>
        <row r="37">
          <cell r="B37" t="str">
            <v>2011Y</v>
          </cell>
          <cell r="BD37">
            <v>7.3827304550758459</v>
          </cell>
        </row>
        <row r="38">
          <cell r="B38" t="str">
            <v>2010Y</v>
          </cell>
          <cell r="BD38">
            <v>6.4849162011173185</v>
          </cell>
        </row>
        <row r="39">
          <cell r="B39" t="str">
            <v>2014Y</v>
          </cell>
          <cell r="BD39">
            <v>5.2937832435915642</v>
          </cell>
        </row>
        <row r="40">
          <cell r="B40" t="str">
            <v>2013Y</v>
          </cell>
          <cell r="BD40">
            <v>4.9494145481892993</v>
          </cell>
        </row>
        <row r="41">
          <cell r="B41" t="str">
            <v>2012Y</v>
          </cell>
          <cell r="BD41">
            <v>4.9897639179525566</v>
          </cell>
        </row>
        <row r="42">
          <cell r="B42" t="str">
            <v>2011Y</v>
          </cell>
          <cell r="BD42">
            <v>4.7943639104719935</v>
          </cell>
        </row>
        <row r="43">
          <cell r="B43" t="str">
            <v>2010Y</v>
          </cell>
          <cell r="BD43">
            <v>4.5773146375063591</v>
          </cell>
        </row>
        <row r="44">
          <cell r="B44" t="str">
            <v>2014Y</v>
          </cell>
          <cell r="BD44">
            <v>5.4512987012987013</v>
          </cell>
        </row>
        <row r="45">
          <cell r="B45" t="str">
            <v>2013Y</v>
          </cell>
          <cell r="BD45">
            <v>5.2375886524822697</v>
          </cell>
        </row>
        <row r="46">
          <cell r="B46" t="str">
            <v>2012Y</v>
          </cell>
          <cell r="BD46">
            <v>4.970260223048327</v>
          </cell>
        </row>
        <row r="47">
          <cell r="B47" t="str">
            <v>2011Y</v>
          </cell>
          <cell r="BD47">
            <v>5.248908296943231</v>
          </cell>
        </row>
        <row r="48">
          <cell r="B48" t="str">
            <v>2010Y</v>
          </cell>
          <cell r="BD48">
            <v>4.836363636363636</v>
          </cell>
        </row>
        <row r="49">
          <cell r="B49" t="str">
            <v>2014Y</v>
          </cell>
          <cell r="BD49">
            <v>5.2516590096988258</v>
          </cell>
        </row>
        <row r="50">
          <cell r="B50" t="str">
            <v>2013Y</v>
          </cell>
          <cell r="BD50">
            <v>4.0928536703937777</v>
          </cell>
        </row>
        <row r="51">
          <cell r="B51" t="str">
            <v>2012Y</v>
          </cell>
          <cell r="BD51">
            <v>3.9752449716348632</v>
          </cell>
        </row>
        <row r="52">
          <cell r="B52" t="str">
            <v>2011Y</v>
          </cell>
          <cell r="BD52">
            <v>4.037974683544304</v>
          </cell>
        </row>
        <row r="53">
          <cell r="B53" t="str">
            <v>2010Y</v>
          </cell>
          <cell r="BD53">
            <v>3.860084797092671</v>
          </cell>
        </row>
        <row r="54">
          <cell r="B54" t="str">
            <v>2014Y</v>
          </cell>
          <cell r="BD54">
            <v>4.3002657218777678</v>
          </cell>
        </row>
        <row r="55">
          <cell r="B55" t="str">
            <v>2013Y</v>
          </cell>
          <cell r="BD55">
            <v>3.1024287222808868</v>
          </cell>
        </row>
        <row r="56">
          <cell r="B56" t="str">
            <v>2012Y</v>
          </cell>
          <cell r="BD56">
            <v>3.6801426872770513</v>
          </cell>
        </row>
        <row r="57">
          <cell r="B57" t="str">
            <v>2011Y</v>
          </cell>
          <cell r="BD57">
            <v>4.2155172413793105</v>
          </cell>
        </row>
        <row r="58">
          <cell r="B58" t="str">
            <v>2010Y</v>
          </cell>
          <cell r="BD58">
            <v>3.3132947976878611</v>
          </cell>
        </row>
        <row r="59">
          <cell r="B59" t="str">
            <v>2014Y</v>
          </cell>
          <cell r="BD59">
            <v>3.544490838719518</v>
          </cell>
        </row>
        <row r="60">
          <cell r="B60" t="str">
            <v>2013Y</v>
          </cell>
          <cell r="BD60">
            <v>3.7871420812264289</v>
          </cell>
        </row>
        <row r="61">
          <cell r="B61" t="str">
            <v>2012Y</v>
          </cell>
          <cell r="BD61">
            <v>3.6069529615304488</v>
          </cell>
        </row>
        <row r="62">
          <cell r="B62" t="str">
            <v>2011Y</v>
          </cell>
          <cell r="BD62">
            <v>3.9012569412813631</v>
          </cell>
        </row>
        <row r="63">
          <cell r="B63" t="str">
            <v>2010Y</v>
          </cell>
          <cell r="BD63">
            <v>3.775668647845468</v>
          </cell>
        </row>
        <row r="64">
          <cell r="B64" t="str">
            <v>2014Y</v>
          </cell>
          <cell r="BD64">
            <v>3.6675171467764058</v>
          </cell>
        </row>
        <row r="65">
          <cell r="B65" t="str">
            <v>2013Y</v>
          </cell>
          <cell r="BD65">
            <v>3.9058389298995393</v>
          </cell>
        </row>
        <row r="66">
          <cell r="B66" t="str">
            <v>2012Y</v>
          </cell>
          <cell r="BD66">
            <v>3.5254071842927264</v>
          </cell>
        </row>
        <row r="67">
          <cell r="B67" t="str">
            <v>2011Y</v>
          </cell>
          <cell r="BD67">
            <v>3.0684676162920099</v>
          </cell>
        </row>
        <row r="68">
          <cell r="B68" t="str">
            <v>2010Y</v>
          </cell>
          <cell r="BD68">
            <v>4.3708862866973748</v>
          </cell>
        </row>
        <row r="69">
          <cell r="B69" t="str">
            <v>2014Y</v>
          </cell>
          <cell r="BD69">
            <v>3.1261425959780622</v>
          </cell>
        </row>
        <row r="70">
          <cell r="B70" t="str">
            <v>2013Y</v>
          </cell>
          <cell r="BD70">
            <v>3.6118251928020566</v>
          </cell>
        </row>
        <row r="71">
          <cell r="B71" t="str">
            <v>2012Y</v>
          </cell>
          <cell r="BD71">
            <v>3.5109289617486339</v>
          </cell>
        </row>
        <row r="72">
          <cell r="B72" t="str">
            <v>2011Y</v>
          </cell>
          <cell r="BD72">
            <v>3.3223140495867769</v>
          </cell>
        </row>
        <row r="73">
          <cell r="B73" t="str">
            <v>2010Y</v>
          </cell>
          <cell r="BD73">
            <v>3.3036211699164344</v>
          </cell>
        </row>
      </sheetData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ces_Calc"/>
      <sheetName val="Dividends"/>
    </sheetNames>
    <sheetDataSet>
      <sheetData sheetId="0"/>
      <sheetData sheetId="1"/>
      <sheetData sheetId="2">
        <row r="17">
          <cell r="A17">
            <v>0</v>
          </cell>
          <cell r="B17" t="str">
            <v>GAS</v>
          </cell>
          <cell r="C17">
            <v>0</v>
          </cell>
          <cell r="D17" t="str">
            <v>ATO</v>
          </cell>
          <cell r="E17">
            <v>0</v>
          </cell>
          <cell r="F17" t="str">
            <v>LG</v>
          </cell>
          <cell r="G17">
            <v>0</v>
          </cell>
          <cell r="H17" t="str">
            <v>NJR</v>
          </cell>
          <cell r="I17">
            <v>0</v>
          </cell>
          <cell r="J17" t="str">
            <v>NI</v>
          </cell>
          <cell r="K17">
            <v>0</v>
          </cell>
          <cell r="L17" t="str">
            <v>NWN</v>
          </cell>
          <cell r="M17">
            <v>0</v>
          </cell>
          <cell r="N17" t="str">
            <v>PNY</v>
          </cell>
          <cell r="O17">
            <v>0</v>
          </cell>
          <cell r="P17" t="str">
            <v>SRE</v>
          </cell>
          <cell r="Q17">
            <v>0</v>
          </cell>
          <cell r="R17" t="str">
            <v>SJI</v>
          </cell>
          <cell r="S17">
            <v>0</v>
          </cell>
          <cell r="T17" t="str">
            <v>SWX</v>
          </cell>
          <cell r="U17">
            <v>0</v>
          </cell>
          <cell r="V17" t="str">
            <v>UGI</v>
          </cell>
          <cell r="W17">
            <v>0</v>
          </cell>
          <cell r="X17" t="str">
            <v>VVC</v>
          </cell>
          <cell r="Y17">
            <v>0</v>
          </cell>
          <cell r="Z17" t="str">
            <v>WGL</v>
          </cell>
        </row>
        <row r="18">
          <cell r="A18" t="str">
            <v>Annualized Dividends</v>
          </cell>
          <cell r="B18">
            <v>0</v>
          </cell>
          <cell r="C18" t="str">
            <v>Annualized Dividends</v>
          </cell>
          <cell r="D18">
            <v>0</v>
          </cell>
          <cell r="E18" t="str">
            <v>Annualized Dividends</v>
          </cell>
          <cell r="F18">
            <v>0</v>
          </cell>
          <cell r="G18" t="str">
            <v>Annualized Dividends</v>
          </cell>
          <cell r="H18">
            <v>0</v>
          </cell>
          <cell r="I18" t="str">
            <v>Annualized Dividends</v>
          </cell>
          <cell r="J18">
            <v>0</v>
          </cell>
          <cell r="K18" t="str">
            <v>Annualized Dividends</v>
          </cell>
          <cell r="L18">
            <v>0</v>
          </cell>
          <cell r="M18" t="str">
            <v>Annualized Dividends</v>
          </cell>
          <cell r="N18">
            <v>0</v>
          </cell>
          <cell r="O18" t="str">
            <v>Annualized Dividends</v>
          </cell>
          <cell r="P18">
            <v>0</v>
          </cell>
          <cell r="Q18" t="str">
            <v>Annualized Dividends</v>
          </cell>
          <cell r="R18">
            <v>0</v>
          </cell>
          <cell r="S18" t="str">
            <v>Annualized Dividends</v>
          </cell>
          <cell r="T18">
            <v>0</v>
          </cell>
          <cell r="U18" t="str">
            <v>Annualized Dividends</v>
          </cell>
          <cell r="V18">
            <v>0</v>
          </cell>
          <cell r="W18" t="str">
            <v>Annualized Dividends</v>
          </cell>
          <cell r="X18">
            <v>0</v>
          </cell>
          <cell r="Y18" t="str">
            <v>Annualized Dividends</v>
          </cell>
          <cell r="Z18">
            <v>0</v>
          </cell>
        </row>
        <row r="19">
          <cell r="A19">
            <v>41395</v>
          </cell>
          <cell r="B19">
            <v>1.88</v>
          </cell>
          <cell r="C19">
            <v>41395</v>
          </cell>
          <cell r="D19">
            <v>1.4</v>
          </cell>
          <cell r="E19">
            <v>41395</v>
          </cell>
          <cell r="F19">
            <v>1.7</v>
          </cell>
          <cell r="G19">
            <v>41395</v>
          </cell>
          <cell r="H19">
            <v>1.6</v>
          </cell>
          <cell r="I19">
            <v>41395</v>
          </cell>
          <cell r="J19" t="e">
            <v>#N/A</v>
          </cell>
          <cell r="K19">
            <v>41395</v>
          </cell>
          <cell r="L19">
            <v>1.82</v>
          </cell>
          <cell r="M19">
            <v>41395</v>
          </cell>
          <cell r="N19">
            <v>1.24</v>
          </cell>
          <cell r="O19">
            <v>41395</v>
          </cell>
          <cell r="P19" t="e">
            <v>#N/A</v>
          </cell>
          <cell r="Q19">
            <v>41395</v>
          </cell>
          <cell r="R19">
            <v>1.77</v>
          </cell>
          <cell r="S19">
            <v>41395</v>
          </cell>
          <cell r="T19">
            <v>1.18</v>
          </cell>
          <cell r="U19">
            <v>41395</v>
          </cell>
          <cell r="V19" t="e">
            <v>#N/A</v>
          </cell>
          <cell r="W19">
            <v>41395</v>
          </cell>
          <cell r="X19" t="e">
            <v>#N/A</v>
          </cell>
          <cell r="Y19">
            <v>41395</v>
          </cell>
          <cell r="Z19">
            <v>1.68</v>
          </cell>
        </row>
        <row r="20">
          <cell r="A20">
            <v>41365</v>
          </cell>
          <cell r="B20">
            <v>1.88</v>
          </cell>
          <cell r="C20">
            <v>41365</v>
          </cell>
          <cell r="D20">
            <v>1.4</v>
          </cell>
          <cell r="E20">
            <v>41365</v>
          </cell>
          <cell r="F20">
            <v>1.7</v>
          </cell>
          <cell r="G20">
            <v>41365</v>
          </cell>
          <cell r="H20">
            <v>1.6</v>
          </cell>
          <cell r="I20">
            <v>41365</v>
          </cell>
          <cell r="J20" t="e">
            <v>#N/A</v>
          </cell>
          <cell r="K20">
            <v>41365</v>
          </cell>
          <cell r="L20">
            <v>1.82</v>
          </cell>
          <cell r="M20">
            <v>41365</v>
          </cell>
          <cell r="N20">
            <v>1.24</v>
          </cell>
          <cell r="O20">
            <v>41365</v>
          </cell>
          <cell r="P20" t="e">
            <v>#N/A</v>
          </cell>
          <cell r="Q20">
            <v>41365</v>
          </cell>
          <cell r="R20">
            <v>1.77</v>
          </cell>
          <cell r="S20">
            <v>41365</v>
          </cell>
          <cell r="T20">
            <v>1.18</v>
          </cell>
          <cell r="U20">
            <v>41365</v>
          </cell>
          <cell r="V20" t="e">
            <v>#N/A</v>
          </cell>
          <cell r="W20">
            <v>41365</v>
          </cell>
          <cell r="X20" t="e">
            <v>#N/A</v>
          </cell>
          <cell r="Y20">
            <v>41365</v>
          </cell>
          <cell r="Z20">
            <v>1.6</v>
          </cell>
        </row>
        <row r="21">
          <cell r="A21">
            <v>41334</v>
          </cell>
          <cell r="B21">
            <v>1.88</v>
          </cell>
          <cell r="C21">
            <v>41334</v>
          </cell>
          <cell r="D21">
            <v>1.4</v>
          </cell>
          <cell r="E21">
            <v>41334</v>
          </cell>
          <cell r="F21">
            <v>1.7</v>
          </cell>
          <cell r="G21">
            <v>41334</v>
          </cell>
          <cell r="H21">
            <v>1.6</v>
          </cell>
          <cell r="I21">
            <v>41334</v>
          </cell>
          <cell r="J21" t="e">
            <v>#N/A</v>
          </cell>
          <cell r="K21">
            <v>41334</v>
          </cell>
          <cell r="L21">
            <v>1.82</v>
          </cell>
          <cell r="M21">
            <v>41334</v>
          </cell>
          <cell r="N21">
            <v>1.2</v>
          </cell>
          <cell r="O21">
            <v>41334</v>
          </cell>
          <cell r="P21" t="e">
            <v>#N/A</v>
          </cell>
          <cell r="Q21">
            <v>41334</v>
          </cell>
          <cell r="R21">
            <v>1.77</v>
          </cell>
          <cell r="S21">
            <v>41334</v>
          </cell>
          <cell r="T21">
            <v>1.18</v>
          </cell>
          <cell r="U21">
            <v>41334</v>
          </cell>
          <cell r="V21" t="e">
            <v>#N/A</v>
          </cell>
          <cell r="W21">
            <v>41334</v>
          </cell>
          <cell r="X21" t="e">
            <v>#N/A</v>
          </cell>
          <cell r="Y21">
            <v>41334</v>
          </cell>
          <cell r="Z21">
            <v>1.6</v>
          </cell>
        </row>
        <row r="22">
          <cell r="A22">
            <v>41306</v>
          </cell>
          <cell r="B22">
            <v>1.84</v>
          </cell>
          <cell r="C22">
            <v>41306</v>
          </cell>
          <cell r="D22">
            <v>1.4</v>
          </cell>
          <cell r="E22">
            <v>41306</v>
          </cell>
          <cell r="F22">
            <v>1.7</v>
          </cell>
          <cell r="G22">
            <v>41306</v>
          </cell>
          <cell r="H22">
            <v>1.6</v>
          </cell>
          <cell r="I22">
            <v>41306</v>
          </cell>
          <cell r="J22" t="e">
            <v>#N/A</v>
          </cell>
          <cell r="K22">
            <v>41306</v>
          </cell>
          <cell r="L22">
            <v>1.82</v>
          </cell>
          <cell r="M22">
            <v>41306</v>
          </cell>
          <cell r="N22">
            <v>1.2</v>
          </cell>
          <cell r="O22">
            <v>41306</v>
          </cell>
          <cell r="P22" t="e">
            <v>#N/A</v>
          </cell>
          <cell r="Q22">
            <v>41306</v>
          </cell>
          <cell r="R22">
            <v>1.77</v>
          </cell>
          <cell r="S22">
            <v>41306</v>
          </cell>
          <cell r="T22">
            <v>1.18</v>
          </cell>
          <cell r="U22">
            <v>41306</v>
          </cell>
          <cell r="V22" t="e">
            <v>#N/A</v>
          </cell>
          <cell r="W22">
            <v>41306</v>
          </cell>
          <cell r="X22" t="e">
            <v>#N/A</v>
          </cell>
          <cell r="Y22">
            <v>41306</v>
          </cell>
          <cell r="Z22">
            <v>1.6</v>
          </cell>
        </row>
        <row r="23">
          <cell r="A23">
            <v>41275</v>
          </cell>
          <cell r="B23">
            <v>1.84</v>
          </cell>
          <cell r="C23">
            <v>41275</v>
          </cell>
          <cell r="D23">
            <v>1.4</v>
          </cell>
          <cell r="E23">
            <v>41275</v>
          </cell>
          <cell r="F23">
            <v>1.7</v>
          </cell>
          <cell r="G23">
            <v>41275</v>
          </cell>
          <cell r="H23">
            <v>1.6</v>
          </cell>
          <cell r="I23">
            <v>41275</v>
          </cell>
          <cell r="J23" t="e">
            <v>#N/A</v>
          </cell>
          <cell r="K23">
            <v>41275</v>
          </cell>
          <cell r="L23">
            <v>1.82</v>
          </cell>
          <cell r="M23">
            <v>41275</v>
          </cell>
          <cell r="N23">
            <v>1.2</v>
          </cell>
          <cell r="O23">
            <v>41275</v>
          </cell>
          <cell r="P23" t="e">
            <v>#N/A</v>
          </cell>
          <cell r="Q23">
            <v>41275</v>
          </cell>
          <cell r="R23">
            <v>1.77</v>
          </cell>
          <cell r="S23">
            <v>41275</v>
          </cell>
          <cell r="T23">
            <v>1.18</v>
          </cell>
          <cell r="U23">
            <v>41275</v>
          </cell>
          <cell r="V23" t="e">
            <v>#N/A</v>
          </cell>
          <cell r="W23">
            <v>41275</v>
          </cell>
          <cell r="X23" t="e">
            <v>#N/A</v>
          </cell>
          <cell r="Y23">
            <v>41275</v>
          </cell>
          <cell r="Z23">
            <v>1.6</v>
          </cell>
        </row>
        <row r="24">
          <cell r="A24">
            <v>41244</v>
          </cell>
          <cell r="B24">
            <v>1.84</v>
          </cell>
          <cell r="C24">
            <v>41244</v>
          </cell>
          <cell r="D24">
            <v>1.4</v>
          </cell>
          <cell r="E24">
            <v>41244</v>
          </cell>
          <cell r="F24">
            <v>1.66</v>
          </cell>
          <cell r="G24">
            <v>41244</v>
          </cell>
          <cell r="H24">
            <v>1.6</v>
          </cell>
          <cell r="I24">
            <v>41244</v>
          </cell>
          <cell r="J24" t="e">
            <v>#N/A</v>
          </cell>
          <cell r="K24">
            <v>41244</v>
          </cell>
          <cell r="L24">
            <v>1.82</v>
          </cell>
          <cell r="M24">
            <v>41244</v>
          </cell>
          <cell r="N24">
            <v>1.2</v>
          </cell>
          <cell r="O24">
            <v>41244</v>
          </cell>
          <cell r="P24" t="e">
            <v>#N/A</v>
          </cell>
          <cell r="Q24">
            <v>41244</v>
          </cell>
          <cell r="R24">
            <v>1.61</v>
          </cell>
          <cell r="S24">
            <v>41244</v>
          </cell>
          <cell r="T24">
            <v>1.18</v>
          </cell>
          <cell r="U24">
            <v>41244</v>
          </cell>
          <cell r="V24" t="e">
            <v>#N/A</v>
          </cell>
          <cell r="W24">
            <v>41244</v>
          </cell>
          <cell r="X24" t="e">
            <v>#N/A</v>
          </cell>
          <cell r="Y24">
            <v>41244</v>
          </cell>
          <cell r="Z24">
            <v>1.6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"/>
      <sheetName val="SNL_Coal"/>
      <sheetName val="SNL_Gen"/>
      <sheetName val="Business Segment"/>
      <sheetName val="FERC Form 1_2 Data"/>
      <sheetName val="FERC Form 1_Net Plant"/>
    </sheetNames>
    <sheetDataSet>
      <sheetData sheetId="0">
        <row r="3">
          <cell r="G3">
            <v>2012</v>
          </cell>
        </row>
      </sheetData>
      <sheetData sheetId="1">
        <row r="6">
          <cell r="D6" t="str">
            <v>Sunray Joint Venture Solar LLC</v>
          </cell>
          <cell r="E6" t="str">
            <v>Solar</v>
          </cell>
          <cell r="G6" t="str">
            <v>NA</v>
          </cell>
          <cell r="H6" t="str">
            <v>Merchant Unregulated</v>
          </cell>
        </row>
        <row r="7">
          <cell r="D7" t="str">
            <v>Los Angeles City of</v>
          </cell>
          <cell r="E7" t="str">
            <v>Solar</v>
          </cell>
          <cell r="G7" t="str">
            <v>NA</v>
          </cell>
          <cell r="H7" t="str">
            <v>Merchant Unregulated</v>
          </cell>
        </row>
        <row r="8">
          <cell r="D8" t="str">
            <v>Avidan Energy Solutions</v>
          </cell>
          <cell r="E8" t="str">
            <v>Solar</v>
          </cell>
          <cell r="G8" t="str">
            <v>NA</v>
          </cell>
          <cell r="H8" t="str">
            <v>Merchant Unregulated</v>
          </cell>
        </row>
        <row r="9">
          <cell r="D9" t="str">
            <v>Rochelle Municipal Utilities</v>
          </cell>
          <cell r="E9" t="str">
            <v>Gas</v>
          </cell>
          <cell r="G9" t="str">
            <v>NA</v>
          </cell>
          <cell r="H9" t="str">
            <v>Regulated</v>
          </cell>
        </row>
        <row r="10">
          <cell r="D10" t="str">
            <v>191 Peachtree Associates</v>
          </cell>
          <cell r="E10" t="str">
            <v>Oil</v>
          </cell>
          <cell r="G10" t="str">
            <v>NA</v>
          </cell>
          <cell r="H10" t="str">
            <v>Merchant Unregulated</v>
          </cell>
        </row>
        <row r="11">
          <cell r="D11" t="str">
            <v>Ohio Air National Guard</v>
          </cell>
          <cell r="E11" t="str">
            <v>Solar</v>
          </cell>
          <cell r="G11" t="str">
            <v>NA</v>
          </cell>
          <cell r="H11" t="str">
            <v>Merchant Unregulated</v>
          </cell>
        </row>
        <row r="12">
          <cell r="D12" t="str">
            <v>ArcLight Capital Holdings, LLC</v>
          </cell>
          <cell r="E12" t="str">
            <v>Wind</v>
          </cell>
          <cell r="G12" t="str">
            <v>NA</v>
          </cell>
          <cell r="H12" t="str">
            <v>Merchant Unregulated</v>
          </cell>
        </row>
        <row r="13">
          <cell r="D13" t="str">
            <v>Global Infrastructure Management, LLC</v>
          </cell>
          <cell r="E13" t="str">
            <v>Wind</v>
          </cell>
          <cell r="G13" t="str">
            <v>NA</v>
          </cell>
          <cell r="H13" t="str">
            <v>Merchant Unregulated</v>
          </cell>
        </row>
        <row r="14">
          <cell r="D14" t="str">
            <v>Truckee-Carson Irrigation District</v>
          </cell>
          <cell r="E14" t="str">
            <v>Water</v>
          </cell>
          <cell r="G14" t="str">
            <v>NA</v>
          </cell>
          <cell r="H14" t="str">
            <v>Regulated</v>
          </cell>
        </row>
        <row r="15">
          <cell r="D15" t="str">
            <v>Wildwood Associates</v>
          </cell>
          <cell r="E15" t="str">
            <v>Oil</v>
          </cell>
          <cell r="G15" t="str">
            <v>NA</v>
          </cell>
          <cell r="H15" t="str">
            <v>Merchant Unregulated</v>
          </cell>
        </row>
        <row r="16">
          <cell r="D16" t="str">
            <v>AES Corporation</v>
          </cell>
          <cell r="E16" t="str">
            <v>Wind</v>
          </cell>
          <cell r="G16" t="str">
            <v>NA</v>
          </cell>
          <cell r="H16" t="str">
            <v>Merchant Unregulated</v>
          </cell>
        </row>
        <row r="17">
          <cell r="D17" t="str">
            <v>AES Corporation</v>
          </cell>
          <cell r="E17" t="str">
            <v>Wind</v>
          </cell>
          <cell r="G17" t="str">
            <v>NA</v>
          </cell>
          <cell r="H17" t="str">
            <v>Merchant Unregulated</v>
          </cell>
        </row>
        <row r="18">
          <cell r="D18" t="str">
            <v>Minnesota Mining &amp; Manufacturing Co</v>
          </cell>
          <cell r="E18" t="str">
            <v>Gas</v>
          </cell>
          <cell r="G18" t="str">
            <v>NA</v>
          </cell>
          <cell r="H18" t="str">
            <v>Merchant Unregulated</v>
          </cell>
        </row>
        <row r="19">
          <cell r="D19" t="str">
            <v>Minnesota Mining &amp; Manufacturing Co</v>
          </cell>
          <cell r="E19" t="str">
            <v>Gas</v>
          </cell>
          <cell r="G19" t="str">
            <v>NA</v>
          </cell>
          <cell r="H19" t="str">
            <v>Merchant Unregulated</v>
          </cell>
        </row>
        <row r="20">
          <cell r="D20" t="str">
            <v>Sunray Joint Venture Solar LLC</v>
          </cell>
          <cell r="E20" t="str">
            <v>Solar</v>
          </cell>
          <cell r="G20" t="str">
            <v>NA</v>
          </cell>
          <cell r="H20" t="str">
            <v>Merchant Unregulated</v>
          </cell>
        </row>
        <row r="21">
          <cell r="D21" t="str">
            <v>Holland City of</v>
          </cell>
          <cell r="E21" t="str">
            <v>Gas</v>
          </cell>
          <cell r="G21" t="str">
            <v>NA</v>
          </cell>
          <cell r="H21" t="str">
            <v>Regulated</v>
          </cell>
        </row>
        <row r="22">
          <cell r="D22" t="str">
            <v>500 Virginia Solar, LP</v>
          </cell>
          <cell r="E22" t="str">
            <v>Solar</v>
          </cell>
          <cell r="G22" t="str">
            <v>NA</v>
          </cell>
          <cell r="H22" t="str">
            <v>Merchant Unregulated</v>
          </cell>
        </row>
        <row r="23">
          <cell r="D23" t="str">
            <v>New York Power Authority</v>
          </cell>
          <cell r="E23" t="str">
            <v>Gas</v>
          </cell>
          <cell r="G23">
            <v>3087324</v>
          </cell>
          <cell r="H23" t="str">
            <v>Merchant Unregulated</v>
          </cell>
        </row>
        <row r="24">
          <cell r="D24" t="str">
            <v>Consolidated Edison, Inc.</v>
          </cell>
          <cell r="E24" t="str">
            <v>Oil</v>
          </cell>
          <cell r="G24">
            <v>630</v>
          </cell>
          <cell r="H24" t="str">
            <v>Regulated</v>
          </cell>
        </row>
        <row r="25">
          <cell r="D25" t="str">
            <v>Sybac Solar LLC</v>
          </cell>
          <cell r="E25" t="str">
            <v>Solar</v>
          </cell>
          <cell r="G25" t="str">
            <v>NA</v>
          </cell>
          <cell r="H25" t="str">
            <v>Merchant Unregulated</v>
          </cell>
        </row>
        <row r="26">
          <cell r="D26" t="str">
            <v>Consolidated Edison, Inc.</v>
          </cell>
          <cell r="E26" t="str">
            <v>Oil</v>
          </cell>
          <cell r="G26">
            <v>928</v>
          </cell>
          <cell r="H26" t="str">
            <v>Regulated</v>
          </cell>
        </row>
        <row r="27">
          <cell r="D27" t="str">
            <v>Hartz Mountain Industries, Inc.</v>
          </cell>
          <cell r="E27" t="str">
            <v>Solar</v>
          </cell>
          <cell r="G27" t="str">
            <v>NA</v>
          </cell>
          <cell r="H27" t="str">
            <v>Merchant Unregulated</v>
          </cell>
        </row>
        <row r="28">
          <cell r="D28" t="str">
            <v>Los Angeles Department of Water and Power</v>
          </cell>
          <cell r="E28" t="str">
            <v>Solar</v>
          </cell>
          <cell r="G28" t="str">
            <v>NA</v>
          </cell>
          <cell r="H28" t="str">
            <v>Regulated</v>
          </cell>
        </row>
        <row r="29">
          <cell r="D29" t="str">
            <v>Duke Energy Corporation</v>
          </cell>
          <cell r="E29" t="str">
            <v>Water</v>
          </cell>
          <cell r="G29">
            <v>49577</v>
          </cell>
          <cell r="H29" t="str">
            <v>Regulated</v>
          </cell>
        </row>
        <row r="30">
          <cell r="D30" t="str">
            <v>Vectren Corporation</v>
          </cell>
          <cell r="E30" t="str">
            <v>Coal</v>
          </cell>
          <cell r="G30">
            <v>2335179</v>
          </cell>
          <cell r="H30" t="str">
            <v>Regulated</v>
          </cell>
        </row>
        <row r="31">
          <cell r="D31" t="str">
            <v>Vectren Corporation</v>
          </cell>
          <cell r="E31" t="str">
            <v>Gas</v>
          </cell>
          <cell r="G31">
            <v>34686</v>
          </cell>
          <cell r="H31" t="str">
            <v>Regulated</v>
          </cell>
        </row>
        <row r="32">
          <cell r="D32" t="str">
            <v>A B Energy, Inc.</v>
          </cell>
          <cell r="E32" t="str">
            <v>Wind</v>
          </cell>
          <cell r="G32" t="str">
            <v>NA</v>
          </cell>
          <cell r="H32" t="str">
            <v>Merchant Unregulated</v>
          </cell>
        </row>
        <row r="33">
          <cell r="D33" t="str">
            <v>PG&amp;E Corporation</v>
          </cell>
          <cell r="E33" t="str">
            <v>Water</v>
          </cell>
          <cell r="G33">
            <v>35787</v>
          </cell>
          <cell r="H33" t="str">
            <v>Regulated</v>
          </cell>
        </row>
        <row r="34">
          <cell r="D34" t="str">
            <v>Connecticut Municipal Electric Energy Cooperative</v>
          </cell>
          <cell r="E34" t="str">
            <v>Gas</v>
          </cell>
          <cell r="G34">
            <v>6608</v>
          </cell>
          <cell r="H34" t="str">
            <v>Regulated</v>
          </cell>
        </row>
        <row r="35">
          <cell r="D35" t="str">
            <v>Berkshire Hathaway Inc.</v>
          </cell>
          <cell r="E35" t="str">
            <v>Geothermal</v>
          </cell>
          <cell r="G35" t="str">
            <v>NA</v>
          </cell>
          <cell r="H35" t="str">
            <v>Merchant Unregulated</v>
          </cell>
        </row>
        <row r="36">
          <cell r="D36" t="str">
            <v>MidAmerican Energy Holdings Company</v>
          </cell>
          <cell r="E36" t="str">
            <v>Geothermal</v>
          </cell>
          <cell r="G36" t="str">
            <v>NA</v>
          </cell>
          <cell r="H36" t="str">
            <v>Merchant Unregulated</v>
          </cell>
        </row>
        <row r="37">
          <cell r="D37" t="str">
            <v>TransAlta Corporation</v>
          </cell>
          <cell r="E37" t="str">
            <v>Geothermal</v>
          </cell>
          <cell r="G37" t="str">
            <v>NA</v>
          </cell>
          <cell r="H37" t="str">
            <v>Merchant Unregulated</v>
          </cell>
        </row>
        <row r="38">
          <cell r="D38" t="str">
            <v>University of Illinois</v>
          </cell>
          <cell r="E38" t="str">
            <v>Coal</v>
          </cell>
          <cell r="G38">
            <v>65057</v>
          </cell>
          <cell r="H38" t="str">
            <v>Merchant Unregulated</v>
          </cell>
        </row>
        <row r="39">
          <cell r="D39" t="str">
            <v>University of Illinois</v>
          </cell>
          <cell r="E39" t="str">
            <v>Gas</v>
          </cell>
          <cell r="G39">
            <v>193031</v>
          </cell>
          <cell r="H39" t="str">
            <v>Merchant Unregulated</v>
          </cell>
        </row>
        <row r="40">
          <cell r="D40" t="str">
            <v>Guadalupe Blanco River Authority</v>
          </cell>
          <cell r="E40" t="str">
            <v>Water</v>
          </cell>
          <cell r="G40" t="str">
            <v>NA</v>
          </cell>
          <cell r="H40" t="str">
            <v>Merchant Unregulated</v>
          </cell>
        </row>
        <row r="41">
          <cell r="D41" t="str">
            <v>Drummond Company, Inc.</v>
          </cell>
          <cell r="E41" t="str">
            <v>Other Nonrenewable</v>
          </cell>
          <cell r="G41" t="str">
            <v>NA</v>
          </cell>
          <cell r="H41" t="str">
            <v>Merchant Unregulated</v>
          </cell>
        </row>
        <row r="42">
          <cell r="D42" t="str">
            <v>NorthWestern Corporation</v>
          </cell>
          <cell r="E42" t="str">
            <v>Oil</v>
          </cell>
          <cell r="G42">
            <v>242</v>
          </cell>
          <cell r="H42" t="str">
            <v>Regulated</v>
          </cell>
        </row>
        <row r="43">
          <cell r="D43" t="str">
            <v>NorthWestern Corporation</v>
          </cell>
          <cell r="E43" t="str">
            <v>Gas</v>
          </cell>
          <cell r="G43" t="str">
            <v>NA</v>
          </cell>
          <cell r="H43" t="str">
            <v>Regulated</v>
          </cell>
        </row>
        <row r="44">
          <cell r="D44" t="str">
            <v>Westar Energy, Inc.</v>
          </cell>
          <cell r="E44" t="str">
            <v>Gas</v>
          </cell>
          <cell r="G44">
            <v>845</v>
          </cell>
          <cell r="H44" t="str">
            <v>Regulated</v>
          </cell>
        </row>
        <row r="45">
          <cell r="D45" t="str">
            <v>Los Alamos County</v>
          </cell>
          <cell r="E45" t="str">
            <v>Water</v>
          </cell>
          <cell r="G45" t="str">
            <v>NA</v>
          </cell>
          <cell r="H45" t="str">
            <v>Regulated</v>
          </cell>
        </row>
        <row r="46">
          <cell r="D46" t="str">
            <v>Cleco Corporation</v>
          </cell>
          <cell r="E46" t="str">
            <v>Gas</v>
          </cell>
          <cell r="G46">
            <v>2392753</v>
          </cell>
          <cell r="H46" t="str">
            <v>Regulated</v>
          </cell>
        </row>
        <row r="47">
          <cell r="D47" t="str">
            <v>Entergy Corporation</v>
          </cell>
          <cell r="E47" t="str">
            <v>Gas</v>
          </cell>
          <cell r="G47">
            <v>2392753</v>
          </cell>
          <cell r="H47" t="str">
            <v>Regulated</v>
          </cell>
        </row>
        <row r="48">
          <cell r="D48" t="str">
            <v>DCO Energy LLC</v>
          </cell>
          <cell r="E48" t="str">
            <v>Coal</v>
          </cell>
          <cell r="G48" t="str">
            <v>NA</v>
          </cell>
          <cell r="H48" t="str">
            <v>Merchant Unregulated</v>
          </cell>
        </row>
        <row r="49">
          <cell r="D49" t="str">
            <v>UBS AG</v>
          </cell>
          <cell r="E49" t="str">
            <v>Coal</v>
          </cell>
          <cell r="G49" t="str">
            <v>NA</v>
          </cell>
          <cell r="H49" t="str">
            <v>Merchant Unregulated</v>
          </cell>
        </row>
        <row r="50">
          <cell r="D50" t="str">
            <v>Ontario Teachers' Pension Plan Board</v>
          </cell>
          <cell r="E50" t="str">
            <v>Coal</v>
          </cell>
          <cell r="G50" t="str">
            <v>NA</v>
          </cell>
          <cell r="H50" t="str">
            <v>Merchant Unregulated</v>
          </cell>
        </row>
        <row r="51">
          <cell r="D51" t="str">
            <v>ArcLight Capital Partners LLC</v>
          </cell>
          <cell r="E51" t="str">
            <v>Coal</v>
          </cell>
          <cell r="G51" t="str">
            <v>NA</v>
          </cell>
          <cell r="H51" t="str">
            <v>Merchant Unregulated</v>
          </cell>
        </row>
        <row r="52">
          <cell r="D52" t="str">
            <v>American Crystal Sugar Company</v>
          </cell>
          <cell r="E52" t="str">
            <v>Coal</v>
          </cell>
          <cell r="G52" t="str">
            <v>NA</v>
          </cell>
          <cell r="H52" t="str">
            <v>Merchant Unregulated</v>
          </cell>
        </row>
        <row r="53">
          <cell r="D53" t="str">
            <v>American Crystal Sugar Company</v>
          </cell>
          <cell r="E53" t="str">
            <v>Coal</v>
          </cell>
          <cell r="G53" t="str">
            <v>NA</v>
          </cell>
          <cell r="H53" t="str">
            <v>Merchant Unregulated</v>
          </cell>
        </row>
        <row r="54">
          <cell r="D54" t="str">
            <v>American Crystal Sugar Company</v>
          </cell>
          <cell r="E54" t="str">
            <v>Coal</v>
          </cell>
          <cell r="G54" t="str">
            <v>NA</v>
          </cell>
          <cell r="H54" t="str">
            <v>Merchant Unregulated</v>
          </cell>
        </row>
        <row r="55">
          <cell r="D55" t="str">
            <v>American Crystal Sugar Company</v>
          </cell>
          <cell r="E55" t="str">
            <v>Coal</v>
          </cell>
          <cell r="G55" t="str">
            <v>NA</v>
          </cell>
          <cell r="H55" t="str">
            <v>Merchant Unregulated</v>
          </cell>
        </row>
        <row r="56">
          <cell r="D56" t="str">
            <v>American Crystal Sugar Company</v>
          </cell>
          <cell r="E56" t="str">
            <v>Coal</v>
          </cell>
          <cell r="G56" t="str">
            <v>NA</v>
          </cell>
          <cell r="H56" t="str">
            <v>Merchant Unregulated</v>
          </cell>
        </row>
        <row r="57">
          <cell r="D57" t="str">
            <v>South Jersey Industries, Inc.</v>
          </cell>
          <cell r="E57" t="str">
            <v>Biomass</v>
          </cell>
          <cell r="G57" t="str">
            <v>NA</v>
          </cell>
          <cell r="H57" t="str">
            <v>Merchant Unregulated</v>
          </cell>
        </row>
        <row r="58">
          <cell r="D58" t="str">
            <v>DCO Energy LLC</v>
          </cell>
          <cell r="E58" t="str">
            <v>Biomass</v>
          </cell>
          <cell r="G58" t="str">
            <v>NA</v>
          </cell>
          <cell r="H58" t="str">
            <v>Merchant Unregulated</v>
          </cell>
        </row>
        <row r="59">
          <cell r="D59" t="str">
            <v>U.S. Bancorp</v>
          </cell>
          <cell r="E59" t="str">
            <v>Solar</v>
          </cell>
          <cell r="G59" t="str">
            <v>NA</v>
          </cell>
          <cell r="H59" t="str">
            <v>Merchant Unregulated</v>
          </cell>
        </row>
        <row r="60">
          <cell r="D60" t="str">
            <v>Green Lake Capital, LLC</v>
          </cell>
          <cell r="E60" t="str">
            <v>Solar</v>
          </cell>
          <cell r="G60" t="str">
            <v>NA</v>
          </cell>
          <cell r="H60" t="str">
            <v>Merchant Unregulated</v>
          </cell>
        </row>
        <row r="61">
          <cell r="D61" t="str">
            <v>U.S. Bancorp</v>
          </cell>
          <cell r="E61" t="str">
            <v>Solar</v>
          </cell>
          <cell r="G61" t="str">
            <v>NA</v>
          </cell>
          <cell r="H61" t="str">
            <v>Merchant Unregulated</v>
          </cell>
        </row>
        <row r="62">
          <cell r="D62" t="str">
            <v>Green Lake Capital, LLC</v>
          </cell>
          <cell r="E62" t="str">
            <v>Solar</v>
          </cell>
          <cell r="G62" t="str">
            <v>NA</v>
          </cell>
          <cell r="H62" t="str">
            <v>Merchant Unregulated</v>
          </cell>
        </row>
        <row r="63">
          <cell r="D63" t="str">
            <v>ADA Carbon Solutions</v>
          </cell>
          <cell r="E63" t="str">
            <v>Other Nonrenewable</v>
          </cell>
          <cell r="G63" t="str">
            <v>NA</v>
          </cell>
          <cell r="H63" t="str">
            <v>Merchant Unregulated</v>
          </cell>
        </row>
        <row r="64">
          <cell r="D64" t="str">
            <v>Olympus Holdings, LLC</v>
          </cell>
          <cell r="E64" t="str">
            <v>Gas</v>
          </cell>
          <cell r="G64" t="str">
            <v>NA</v>
          </cell>
          <cell r="H64" t="str">
            <v>Merchant Unregulated</v>
          </cell>
        </row>
        <row r="65">
          <cell r="D65" t="str">
            <v>Private investor-Ada Cogeneration Facility</v>
          </cell>
          <cell r="E65" t="str">
            <v>Gas</v>
          </cell>
          <cell r="G65" t="str">
            <v>NA</v>
          </cell>
          <cell r="H65" t="str">
            <v>Merchant Unregulated</v>
          </cell>
        </row>
        <row r="66">
          <cell r="D66" t="str">
            <v>EIF Management, LLC</v>
          </cell>
          <cell r="E66" t="str">
            <v>Water</v>
          </cell>
          <cell r="G66" t="str">
            <v>NA</v>
          </cell>
          <cell r="H66" t="str">
            <v>Merchant Unregulated</v>
          </cell>
        </row>
        <row r="67">
          <cell r="D67" t="str">
            <v>Berkshire Hathaway Inc.</v>
          </cell>
          <cell r="E67" t="str">
            <v>Wind</v>
          </cell>
          <cell r="G67">
            <v>483914</v>
          </cell>
          <cell r="H67" t="str">
            <v>Regulated</v>
          </cell>
        </row>
        <row r="68">
          <cell r="D68" t="str">
            <v>MidAmerican Energy Holdings Company</v>
          </cell>
          <cell r="E68" t="str">
            <v>Wind</v>
          </cell>
          <cell r="G68">
            <v>54967</v>
          </cell>
          <cell r="H68" t="str">
            <v>Regulated</v>
          </cell>
        </row>
        <row r="69">
          <cell r="D69" t="str">
            <v>Emera Incorporated</v>
          </cell>
          <cell r="E69" t="str">
            <v>Water</v>
          </cell>
          <cell r="G69" t="str">
            <v>NA</v>
          </cell>
          <cell r="H69" t="str">
            <v>Merchant Unregulated</v>
          </cell>
        </row>
        <row r="70">
          <cell r="D70" t="str">
            <v>Algonquin Power &amp; Utilities Corp.</v>
          </cell>
          <cell r="E70" t="str">
            <v>Water</v>
          </cell>
          <cell r="G70" t="str">
            <v>NA</v>
          </cell>
          <cell r="H70" t="str">
            <v>Merchant Unregulated</v>
          </cell>
        </row>
        <row r="71">
          <cell r="D71" t="str">
            <v>Garwin McNeilus</v>
          </cell>
          <cell r="E71" t="str">
            <v>Wind</v>
          </cell>
          <cell r="G71" t="str">
            <v>NA</v>
          </cell>
          <cell r="H71" t="str">
            <v>Merchant Unregulated</v>
          </cell>
        </row>
        <row r="72">
          <cell r="D72" t="str">
            <v>Adams Wind Generations, LLC</v>
          </cell>
          <cell r="E72" t="str">
            <v>Wind</v>
          </cell>
          <cell r="G72" t="str">
            <v>NA</v>
          </cell>
          <cell r="H72" t="str">
            <v>Merchant Unregulated</v>
          </cell>
        </row>
        <row r="73">
          <cell r="D73" t="str">
            <v>Los Angeles Department of Water and Power</v>
          </cell>
          <cell r="E73" t="str">
            <v>Solar</v>
          </cell>
          <cell r="G73" t="str">
            <v>NA</v>
          </cell>
          <cell r="H73" t="str">
            <v>Regulated</v>
          </cell>
        </row>
        <row r="74">
          <cell r="D74" t="str">
            <v>Industrial Development Agency of WS/WR Counties</v>
          </cell>
          <cell r="E74" t="str">
            <v>Biomass</v>
          </cell>
          <cell r="G74" t="str">
            <v>NA</v>
          </cell>
          <cell r="H74" t="str">
            <v>Merchant Unregulated</v>
          </cell>
        </row>
        <row r="75">
          <cell r="D75" t="str">
            <v>Adobe Systems Incorporated</v>
          </cell>
          <cell r="E75" t="str">
            <v>Gas</v>
          </cell>
          <cell r="G75" t="str">
            <v>NA</v>
          </cell>
          <cell r="H75" t="str">
            <v>Merchant Unregulated</v>
          </cell>
        </row>
        <row r="76">
          <cell r="D76" t="str">
            <v>Adrian Public Utilities Comm</v>
          </cell>
          <cell r="E76" t="str">
            <v>Oil</v>
          </cell>
          <cell r="G76" t="str">
            <v>NA</v>
          </cell>
          <cell r="H76" t="str">
            <v>Regulated</v>
          </cell>
        </row>
        <row r="77">
          <cell r="D77" t="str">
            <v>EIF Management, LLC</v>
          </cell>
          <cell r="E77" t="str">
            <v>Biomass</v>
          </cell>
          <cell r="G77" t="str">
            <v>NA</v>
          </cell>
          <cell r="H77" t="str">
            <v>Merchant Unregulated</v>
          </cell>
        </row>
        <row r="78">
          <cell r="D78" t="str">
            <v>DTE Energy Company</v>
          </cell>
          <cell r="E78" t="str">
            <v>Biomass</v>
          </cell>
          <cell r="G78" t="str">
            <v>NA</v>
          </cell>
          <cell r="H78" t="str">
            <v>Merchant Unregulated</v>
          </cell>
        </row>
        <row r="79">
          <cell r="D79" t="str">
            <v>FirstEnergy Corp.</v>
          </cell>
          <cell r="E79" t="str">
            <v>Gas</v>
          </cell>
          <cell r="G79" t="str">
            <v>NA</v>
          </cell>
          <cell r="H79" t="str">
            <v>Merchant Unregulated</v>
          </cell>
        </row>
        <row r="80">
          <cell r="D80" t="str">
            <v>Aeolus Wind LLC</v>
          </cell>
          <cell r="E80" t="str">
            <v>Wind</v>
          </cell>
          <cell r="G80" t="str">
            <v>NA</v>
          </cell>
          <cell r="H80" t="str">
            <v>Merchant Unregulated</v>
          </cell>
        </row>
        <row r="81">
          <cell r="D81" t="str">
            <v>Alaska Environmental Power</v>
          </cell>
          <cell r="E81" t="str">
            <v>Wind</v>
          </cell>
          <cell r="G81" t="str">
            <v>NA</v>
          </cell>
          <cell r="H81" t="str">
            <v>Merchant Unregulated</v>
          </cell>
        </row>
        <row r="82">
          <cell r="D82" t="str">
            <v>Royal Dutch Shell plc</v>
          </cell>
          <cell r="E82" t="str">
            <v>Gas</v>
          </cell>
          <cell r="G82" t="str">
            <v>NA</v>
          </cell>
          <cell r="H82" t="str">
            <v>Merchant Unregulated</v>
          </cell>
        </row>
        <row r="83">
          <cell r="D83" t="str">
            <v>Exxon Mobil Corporation</v>
          </cell>
          <cell r="E83" t="str">
            <v>Gas</v>
          </cell>
          <cell r="G83" t="str">
            <v>NA</v>
          </cell>
          <cell r="H83" t="str">
            <v>Merchant Unregulated</v>
          </cell>
        </row>
        <row r="84">
          <cell r="D84" t="str">
            <v>LDK Solar Co., Ltd.</v>
          </cell>
          <cell r="E84" t="str">
            <v>Solar</v>
          </cell>
          <cell r="G84" t="str">
            <v>NA</v>
          </cell>
          <cell r="H84" t="str">
            <v>Merchant Unregulated</v>
          </cell>
        </row>
        <row r="85">
          <cell r="D85" t="str">
            <v>LDK Solar Co., Ltd.</v>
          </cell>
          <cell r="E85" t="str">
            <v>Solar</v>
          </cell>
          <cell r="G85" t="str">
            <v>NA</v>
          </cell>
          <cell r="H85" t="str">
            <v>Merchant Unregulated</v>
          </cell>
        </row>
        <row r="86">
          <cell r="D86" t="str">
            <v>Solar Tax Partners 1, LLC</v>
          </cell>
          <cell r="E86" t="str">
            <v>Solar</v>
          </cell>
          <cell r="G86" t="str">
            <v>NA</v>
          </cell>
          <cell r="H86" t="str">
            <v>Merchant Unregulated</v>
          </cell>
        </row>
        <row r="87">
          <cell r="D87" t="str">
            <v>Aeroturbine Energy Corporation</v>
          </cell>
          <cell r="E87" t="str">
            <v>Wind</v>
          </cell>
          <cell r="G87" t="str">
            <v>NA</v>
          </cell>
          <cell r="H87" t="str">
            <v>Merchant Unregulated</v>
          </cell>
        </row>
        <row r="88">
          <cell r="D88" t="str">
            <v>AES Corporation</v>
          </cell>
          <cell r="E88" t="str">
            <v>Coal</v>
          </cell>
          <cell r="G88">
            <v>1502308</v>
          </cell>
          <cell r="H88" t="str">
            <v>Merchant Unregulated</v>
          </cell>
        </row>
        <row r="89">
          <cell r="D89" t="str">
            <v>AES Corporation</v>
          </cell>
          <cell r="E89" t="str">
            <v>Other Nonrenewable</v>
          </cell>
          <cell r="G89" t="str">
            <v>NA</v>
          </cell>
          <cell r="H89" t="str">
            <v>Merchant Unregulated</v>
          </cell>
        </row>
        <row r="90">
          <cell r="D90" t="str">
            <v>Total S.A.</v>
          </cell>
          <cell r="E90" t="str">
            <v>Solar</v>
          </cell>
          <cell r="G90" t="str">
            <v>NA</v>
          </cell>
          <cell r="H90" t="str">
            <v>Merchant Unregulated</v>
          </cell>
        </row>
        <row r="91">
          <cell r="D91" t="str">
            <v>SunPower Corporation</v>
          </cell>
          <cell r="E91" t="str">
            <v>Solar</v>
          </cell>
          <cell r="G91" t="str">
            <v>NA</v>
          </cell>
          <cell r="H91" t="str">
            <v>Merchant Unregulated</v>
          </cell>
        </row>
        <row r="92">
          <cell r="D92" t="str">
            <v>PNM Resources, Inc.</v>
          </cell>
          <cell r="E92" t="str">
            <v>Gas</v>
          </cell>
          <cell r="G92">
            <v>474338</v>
          </cell>
          <cell r="H92" t="str">
            <v>Regulated</v>
          </cell>
        </row>
        <row r="93">
          <cell r="D93" t="str">
            <v>Ag Land Energy, LLC</v>
          </cell>
          <cell r="E93" t="str">
            <v>Wind</v>
          </cell>
          <cell r="G93" t="str">
            <v>NA</v>
          </cell>
          <cell r="H93" t="str">
            <v>Merchant Unregulated</v>
          </cell>
        </row>
        <row r="94">
          <cell r="D94" t="str">
            <v>Ag Processing, Inc.</v>
          </cell>
          <cell r="E94" t="str">
            <v>Coal</v>
          </cell>
          <cell r="G94" t="str">
            <v>NA</v>
          </cell>
          <cell r="H94" t="str">
            <v>Merchant Unregulated</v>
          </cell>
        </row>
        <row r="95">
          <cell r="D95" t="str">
            <v>Navitas Energy, Inc.</v>
          </cell>
          <cell r="E95" t="str">
            <v>Wind</v>
          </cell>
          <cell r="G95" t="str">
            <v>NA</v>
          </cell>
          <cell r="H95" t="str">
            <v>Merchant Unregulated</v>
          </cell>
        </row>
        <row r="96">
          <cell r="D96" t="str">
            <v>Gamesa Corporacion Tecnologica S.A.</v>
          </cell>
          <cell r="E96" t="str">
            <v>Wind</v>
          </cell>
          <cell r="G96" t="str">
            <v>NA</v>
          </cell>
          <cell r="H96" t="str">
            <v>Merchant Unregulated</v>
          </cell>
        </row>
        <row r="97">
          <cell r="D97" t="str">
            <v>Enel S.p.A.</v>
          </cell>
          <cell r="E97" t="str">
            <v>Wind</v>
          </cell>
          <cell r="G97" t="str">
            <v>NA</v>
          </cell>
          <cell r="H97" t="str">
            <v>Merchant Unregulated</v>
          </cell>
        </row>
        <row r="98">
          <cell r="D98" t="str">
            <v>Rivermoor Energy</v>
          </cell>
          <cell r="E98" t="str">
            <v>Solar</v>
          </cell>
          <cell r="G98" t="str">
            <v>NA</v>
          </cell>
          <cell r="H98" t="str">
            <v>Merchant Unregulated</v>
          </cell>
        </row>
        <row r="99">
          <cell r="D99" t="str">
            <v>Citizens Energy Corporation</v>
          </cell>
          <cell r="E99" t="str">
            <v>Solar</v>
          </cell>
          <cell r="G99" t="str">
            <v>NA</v>
          </cell>
          <cell r="H99" t="str">
            <v>Merchant Unregulated</v>
          </cell>
        </row>
        <row r="100">
          <cell r="D100" t="str">
            <v>Granite Construction Incorporated</v>
          </cell>
          <cell r="E100" t="str">
            <v>Solar</v>
          </cell>
          <cell r="G100" t="str">
            <v>NA</v>
          </cell>
          <cell r="H100" t="str">
            <v>Merchant Unregulated</v>
          </cell>
        </row>
        <row r="101">
          <cell r="D101" t="str">
            <v>Calpine Corporation</v>
          </cell>
          <cell r="E101" t="str">
            <v>Gas</v>
          </cell>
          <cell r="G101" t="str">
            <v>NA</v>
          </cell>
          <cell r="H101" t="str">
            <v>Merchant Unregulated</v>
          </cell>
        </row>
        <row r="102">
          <cell r="D102" t="str">
            <v>Silicon Ranch Corporation</v>
          </cell>
          <cell r="E102" t="str">
            <v>Solar</v>
          </cell>
          <cell r="G102" t="str">
            <v>NA</v>
          </cell>
          <cell r="H102" t="str">
            <v>Merchant Unregulated</v>
          </cell>
        </row>
        <row r="103">
          <cell r="D103" t="str">
            <v>Agrilectric Companies</v>
          </cell>
          <cell r="E103" t="str">
            <v>Biomass</v>
          </cell>
          <cell r="G103" t="str">
            <v>NA</v>
          </cell>
          <cell r="H103" t="str">
            <v>Merchant Unregulated</v>
          </cell>
        </row>
        <row r="104">
          <cell r="D104" t="str">
            <v>Exelon Corporation</v>
          </cell>
          <cell r="E104" t="str">
            <v>Wind</v>
          </cell>
          <cell r="G104" t="str">
            <v>NA</v>
          </cell>
          <cell r="H104" t="str">
            <v>Merchant Unregulated</v>
          </cell>
        </row>
        <row r="105">
          <cell r="D105" t="str">
            <v>Joy H. Kauffman</v>
          </cell>
          <cell r="E105" t="str">
            <v>Wind</v>
          </cell>
          <cell r="G105" t="str">
            <v>NA</v>
          </cell>
          <cell r="H105" t="str">
            <v>Merchant Unregulated</v>
          </cell>
        </row>
        <row r="106">
          <cell r="D106" t="str">
            <v>Berkshire Hathaway Inc.</v>
          </cell>
          <cell r="E106" t="str">
            <v>Solar</v>
          </cell>
          <cell r="G106" t="str">
            <v>NA</v>
          </cell>
          <cell r="H106" t="str">
            <v>Merchant Unregulated</v>
          </cell>
        </row>
        <row r="107">
          <cell r="D107" t="str">
            <v>MidAmerican Energy Holdings Company</v>
          </cell>
          <cell r="E107" t="str">
            <v>Solar</v>
          </cell>
          <cell r="G107" t="str">
            <v>NA</v>
          </cell>
          <cell r="H107" t="str">
            <v>Merchant Unregulated</v>
          </cell>
        </row>
        <row r="108">
          <cell r="D108" t="str">
            <v>NRG Energy, Inc.</v>
          </cell>
          <cell r="E108" t="str">
            <v>Solar</v>
          </cell>
          <cell r="G108" t="str">
            <v>NA</v>
          </cell>
          <cell r="H108" t="str">
            <v>Merchant Unregulated</v>
          </cell>
        </row>
        <row r="109">
          <cell r="D109" t="str">
            <v>Salt River Project</v>
          </cell>
          <cell r="E109" t="str">
            <v>Gas</v>
          </cell>
          <cell r="G109">
            <v>52567</v>
          </cell>
          <cell r="H109" t="str">
            <v>Merchant Unregulated</v>
          </cell>
        </row>
        <row r="110">
          <cell r="D110" t="str">
            <v>Salt River Project</v>
          </cell>
          <cell r="E110" t="str">
            <v>Gas</v>
          </cell>
          <cell r="G110">
            <v>1637</v>
          </cell>
          <cell r="H110" t="str">
            <v>Merchant Unregulated</v>
          </cell>
        </row>
        <row r="111">
          <cell r="D111" t="str">
            <v>Salt River Project</v>
          </cell>
          <cell r="E111" t="str">
            <v>Solar</v>
          </cell>
          <cell r="G111">
            <v>438</v>
          </cell>
          <cell r="H111" t="str">
            <v>Merchant Unregulated</v>
          </cell>
        </row>
        <row r="112">
          <cell r="D112" t="str">
            <v>Colton City of</v>
          </cell>
          <cell r="E112" t="str">
            <v>Gas</v>
          </cell>
          <cell r="G112" t="str">
            <v>NA</v>
          </cell>
          <cell r="H112" t="str">
            <v>Regulated</v>
          </cell>
        </row>
        <row r="113">
          <cell r="D113" t="str">
            <v>Calpine Corporation</v>
          </cell>
          <cell r="E113" t="str">
            <v>Geothermal</v>
          </cell>
          <cell r="G113" t="str">
            <v>NA</v>
          </cell>
          <cell r="H113" t="str">
            <v>Merchant Unregulated</v>
          </cell>
        </row>
        <row r="114">
          <cell r="D114" t="str">
            <v>Nebraska Public Power District</v>
          </cell>
          <cell r="E114" t="str">
            <v>Wind</v>
          </cell>
          <cell r="G114">
            <v>172428</v>
          </cell>
          <cell r="H114" t="str">
            <v>Regulated</v>
          </cell>
        </row>
        <row r="115">
          <cell r="D115" t="str">
            <v>Air Products and Chemicals, Inc.</v>
          </cell>
          <cell r="E115" t="str">
            <v>Gas</v>
          </cell>
          <cell r="G115" t="str">
            <v>NA</v>
          </cell>
          <cell r="H115" t="str">
            <v>Merchant Unregulated</v>
          </cell>
        </row>
        <row r="116">
          <cell r="D116" t="str">
            <v>Air Products and Chemicals, Inc.</v>
          </cell>
          <cell r="E116" t="str">
            <v>Solar</v>
          </cell>
          <cell r="G116" t="str">
            <v>NA</v>
          </cell>
          <cell r="H116" t="str">
            <v>Merchant Unregulated</v>
          </cell>
        </row>
        <row r="117">
          <cell r="D117" t="str">
            <v>Black Hills Corporation</v>
          </cell>
          <cell r="E117" t="str">
            <v>Oil</v>
          </cell>
          <cell r="G117">
            <v>-197</v>
          </cell>
          <cell r="H117" t="str">
            <v>Regulated</v>
          </cell>
        </row>
        <row r="118">
          <cell r="D118" t="str">
            <v>Duke Energy Corporation</v>
          </cell>
          <cell r="E118" t="str">
            <v>Solar</v>
          </cell>
          <cell r="G118" t="str">
            <v>NA</v>
          </cell>
          <cell r="H118" t="str">
            <v>Merchant Unregulated</v>
          </cell>
        </row>
        <row r="119">
          <cell r="D119" t="str">
            <v>Akron-Westfield Schools</v>
          </cell>
          <cell r="E119" t="str">
            <v>Wind</v>
          </cell>
          <cell r="G119" t="str">
            <v>NA</v>
          </cell>
          <cell r="H119" t="str">
            <v>Merchant Unregulated</v>
          </cell>
        </row>
        <row r="120">
          <cell r="D120" t="str">
            <v>Akutan City of</v>
          </cell>
          <cell r="E120" t="str">
            <v>Oil</v>
          </cell>
          <cell r="G120" t="str">
            <v>NA</v>
          </cell>
          <cell r="H120" t="str">
            <v>Regulated</v>
          </cell>
        </row>
        <row r="121">
          <cell r="D121" t="str">
            <v>Ameresco Inc.</v>
          </cell>
          <cell r="E121" t="str">
            <v>Biomass</v>
          </cell>
          <cell r="G121" t="str">
            <v>NA</v>
          </cell>
          <cell r="H121" t="str">
            <v>Merchant Unregulated</v>
          </cell>
        </row>
        <row r="122">
          <cell r="D122" t="str">
            <v>Alabama Pine Pulp Co., Inc.</v>
          </cell>
          <cell r="E122" t="str">
            <v>Biomass</v>
          </cell>
          <cell r="G122" t="str">
            <v>NA</v>
          </cell>
          <cell r="H122" t="str">
            <v>Merchant Unregulated</v>
          </cell>
        </row>
        <row r="123">
          <cell r="D123" t="str">
            <v>Alabama River Pulp Co., Inc.</v>
          </cell>
          <cell r="E123" t="str">
            <v>Biomass</v>
          </cell>
          <cell r="G123" t="str">
            <v>NA</v>
          </cell>
          <cell r="H123" t="str">
            <v>Merchant Unregulated</v>
          </cell>
        </row>
        <row r="124">
          <cell r="D124" t="str">
            <v>Alaska Village Electric Cooperative, Inc.</v>
          </cell>
          <cell r="E124" t="str">
            <v>Oil</v>
          </cell>
          <cell r="G124" t="str">
            <v>NA</v>
          </cell>
          <cell r="H124" t="str">
            <v>Merchant Unregulated</v>
          </cell>
        </row>
        <row r="125">
          <cell r="D125" t="str">
            <v>Alaska Village Electric Cooperative, Inc.</v>
          </cell>
          <cell r="E125" t="str">
            <v>Oil</v>
          </cell>
          <cell r="G125" t="str">
            <v>NA</v>
          </cell>
          <cell r="H125" t="str">
            <v>Merchant Unregulated</v>
          </cell>
        </row>
        <row r="126">
          <cell r="D126" t="str">
            <v>Northern California Power Agency</v>
          </cell>
          <cell r="E126" t="str">
            <v>Gas</v>
          </cell>
          <cell r="G126" t="str">
            <v>NA</v>
          </cell>
          <cell r="H126" t="str">
            <v>Merchant Unregulated</v>
          </cell>
        </row>
        <row r="127">
          <cell r="D127" t="str">
            <v>AES Corporation</v>
          </cell>
          <cell r="E127" t="str">
            <v>Gas</v>
          </cell>
          <cell r="G127">
            <v>1464747</v>
          </cell>
          <cell r="H127" t="str">
            <v>Merchant Unregulated</v>
          </cell>
        </row>
        <row r="128">
          <cell r="D128" t="str">
            <v>California Department of Water Resources</v>
          </cell>
          <cell r="E128" t="str">
            <v>Water</v>
          </cell>
          <cell r="G128" t="str">
            <v>NA</v>
          </cell>
          <cell r="H128" t="str">
            <v>Merchant Unregulated</v>
          </cell>
        </row>
        <row r="129">
          <cell r="D129" t="str">
            <v>PNM Resources, Inc.</v>
          </cell>
          <cell r="E129" t="str">
            <v>Solar</v>
          </cell>
          <cell r="G129">
            <v>12062</v>
          </cell>
          <cell r="H129" t="str">
            <v>Regulated</v>
          </cell>
        </row>
        <row r="130">
          <cell r="D130" t="str">
            <v>Xcel Energy Inc.</v>
          </cell>
          <cell r="E130" t="str">
            <v>Gas</v>
          </cell>
          <cell r="G130">
            <v>4864</v>
          </cell>
          <cell r="H130" t="str">
            <v>Regulated</v>
          </cell>
        </row>
        <row r="131">
          <cell r="D131" t="str">
            <v>SunEdison, Inc.</v>
          </cell>
          <cell r="E131" t="str">
            <v>Solar</v>
          </cell>
          <cell r="G131" t="str">
            <v>NA</v>
          </cell>
          <cell r="H131" t="str">
            <v>Merchant Unregulated</v>
          </cell>
        </row>
        <row r="132">
          <cell r="D132" t="str">
            <v>SunEdison, Inc.</v>
          </cell>
          <cell r="E132" t="str">
            <v>Solar</v>
          </cell>
          <cell r="G132" t="str">
            <v>NA</v>
          </cell>
          <cell r="H132" t="str">
            <v>Merchant Unregulated</v>
          </cell>
        </row>
        <row r="133">
          <cell r="D133" t="str">
            <v>Carlyle Group L.P.</v>
          </cell>
          <cell r="E133" t="str">
            <v>Solar</v>
          </cell>
          <cell r="G133" t="str">
            <v>NA</v>
          </cell>
          <cell r="H133" t="str">
            <v>Merchant Unregulated</v>
          </cell>
        </row>
        <row r="134">
          <cell r="D134" t="str">
            <v>SunEdison, Inc.</v>
          </cell>
          <cell r="E134" t="str">
            <v>Solar</v>
          </cell>
          <cell r="G134" t="str">
            <v>NA</v>
          </cell>
          <cell r="H134" t="str">
            <v>Merchant Unregulated</v>
          </cell>
        </row>
        <row r="135">
          <cell r="D135" t="str">
            <v>SAB Miller Brewing</v>
          </cell>
          <cell r="E135" t="str">
            <v>Coal</v>
          </cell>
          <cell r="G135" t="str">
            <v>NA</v>
          </cell>
          <cell r="H135" t="str">
            <v>Merchant Unregulated</v>
          </cell>
        </row>
        <row r="136">
          <cell r="D136" t="str">
            <v>Molson Coors Brewing Company</v>
          </cell>
          <cell r="E136" t="str">
            <v>Coal</v>
          </cell>
          <cell r="G136" t="str">
            <v>NA</v>
          </cell>
          <cell r="H136" t="str">
            <v>Merchant Unregulated</v>
          </cell>
        </row>
        <row r="137">
          <cell r="D137" t="str">
            <v>Fortistar LLC</v>
          </cell>
          <cell r="E137" t="str">
            <v>Biomass</v>
          </cell>
          <cell r="G137" t="str">
            <v>NA</v>
          </cell>
          <cell r="H137" t="str">
            <v>Merchant Unregulated</v>
          </cell>
        </row>
        <row r="138">
          <cell r="D138" t="str">
            <v>International Paper Company</v>
          </cell>
          <cell r="E138" t="str">
            <v>Gas</v>
          </cell>
          <cell r="G138" t="str">
            <v>NA</v>
          </cell>
          <cell r="H138" t="str">
            <v>Merchant Unregulated</v>
          </cell>
        </row>
        <row r="139">
          <cell r="D139" t="str">
            <v>Albany City of MO</v>
          </cell>
          <cell r="E139" t="str">
            <v>Oil</v>
          </cell>
          <cell r="G139" t="str">
            <v>NA</v>
          </cell>
          <cell r="H139" t="str">
            <v>Regulated</v>
          </cell>
        </row>
        <row r="140">
          <cell r="D140" t="str">
            <v>Albemarle District Jail Commission</v>
          </cell>
          <cell r="E140" t="str">
            <v>Oil</v>
          </cell>
          <cell r="G140" t="str">
            <v>NA</v>
          </cell>
          <cell r="H140" t="str">
            <v>Merchant Unregulated</v>
          </cell>
        </row>
        <row r="141">
          <cell r="D141" t="str">
            <v>North Carolina Municipal Power Agency Number 1</v>
          </cell>
          <cell r="E141" t="str">
            <v>Oil</v>
          </cell>
          <cell r="G141" t="str">
            <v>NA</v>
          </cell>
          <cell r="H141" t="str">
            <v>Regulated</v>
          </cell>
        </row>
        <row r="142">
          <cell r="D142" t="str">
            <v>North Carolina Municipal Power Agency Number 1</v>
          </cell>
          <cell r="E142" t="str">
            <v>Oil</v>
          </cell>
          <cell r="G142" t="str">
            <v>NA</v>
          </cell>
          <cell r="H142" t="str">
            <v>Regulated</v>
          </cell>
        </row>
        <row r="143">
          <cell r="D143" t="str">
            <v>United States Government</v>
          </cell>
          <cell r="E143" t="str">
            <v>Water</v>
          </cell>
          <cell r="G143" t="str">
            <v>NA</v>
          </cell>
          <cell r="H143" t="str">
            <v>Merchant Unregulated</v>
          </cell>
        </row>
        <row r="144">
          <cell r="D144" t="str">
            <v>Tennessee Valley Authority</v>
          </cell>
          <cell r="E144" t="str">
            <v>Oil</v>
          </cell>
          <cell r="G144" t="str">
            <v>NA</v>
          </cell>
          <cell r="H144" t="str">
            <v>Merchant Unregulated</v>
          </cell>
        </row>
        <row r="145">
          <cell r="D145" t="str">
            <v>PNM Resources, Inc.</v>
          </cell>
          <cell r="E145" t="str">
            <v>Solar</v>
          </cell>
          <cell r="G145">
            <v>4558</v>
          </cell>
          <cell r="H145" t="str">
            <v>Regulated</v>
          </cell>
        </row>
        <row r="146">
          <cell r="D146" t="str">
            <v>Alaska Power &amp; Telephone Co.</v>
          </cell>
          <cell r="E146" t="str">
            <v>Oil</v>
          </cell>
          <cell r="G146" t="str">
            <v>NA</v>
          </cell>
          <cell r="H146" t="str">
            <v>Merchant Unregulated</v>
          </cell>
        </row>
        <row r="147">
          <cell r="D147" t="str">
            <v>Alaska Energy &amp; Resources Company</v>
          </cell>
          <cell r="E147" t="str">
            <v>Oil</v>
          </cell>
          <cell r="G147" t="str">
            <v>NA</v>
          </cell>
          <cell r="H147" t="str">
            <v>Merchant Unregulated</v>
          </cell>
        </row>
        <row r="148">
          <cell r="D148" t="str">
            <v>CMS Energy Corporation</v>
          </cell>
          <cell r="E148" t="str">
            <v>Water</v>
          </cell>
          <cell r="G148">
            <v>22959</v>
          </cell>
          <cell r="H148" t="str">
            <v>Regulated</v>
          </cell>
        </row>
        <row r="149">
          <cell r="D149" t="str">
            <v>United States Government</v>
          </cell>
          <cell r="E149" t="str">
            <v>Water</v>
          </cell>
          <cell r="G149">
            <v>131976</v>
          </cell>
          <cell r="H149" t="str">
            <v>Merchant Unregulated</v>
          </cell>
        </row>
        <row r="150">
          <cell r="D150" t="str">
            <v>Clatskanie People's Utility District</v>
          </cell>
          <cell r="E150" t="str">
            <v>Gas</v>
          </cell>
          <cell r="G150" t="str">
            <v>NA</v>
          </cell>
          <cell r="H150" t="str">
            <v>Regulated</v>
          </cell>
        </row>
        <row r="151">
          <cell r="D151" t="str">
            <v>Tacoma City of (WA)</v>
          </cell>
          <cell r="E151" t="str">
            <v>Water</v>
          </cell>
          <cell r="G151" t="str">
            <v>NA</v>
          </cell>
          <cell r="H151" t="str">
            <v>Regulated</v>
          </cell>
        </row>
        <row r="152">
          <cell r="D152" t="str">
            <v>Integrys Energy Group, Inc.</v>
          </cell>
          <cell r="E152" t="str">
            <v>Water</v>
          </cell>
          <cell r="G152">
            <v>14048</v>
          </cell>
          <cell r="H152" t="str">
            <v>Regulated</v>
          </cell>
        </row>
        <row r="153">
          <cell r="D153" t="str">
            <v>Alexandria City of MN</v>
          </cell>
          <cell r="E153" t="str">
            <v>Oil</v>
          </cell>
          <cell r="G153" t="str">
            <v>NA</v>
          </cell>
          <cell r="H153" t="str">
            <v>Regulated</v>
          </cell>
        </row>
        <row r="154">
          <cell r="D154" t="str">
            <v>Indeck Energy Services, Inc.</v>
          </cell>
          <cell r="E154" t="str">
            <v>Biomass</v>
          </cell>
          <cell r="G154" t="str">
            <v>NA</v>
          </cell>
          <cell r="H154" t="str">
            <v>Merchant Unregulated</v>
          </cell>
        </row>
        <row r="155">
          <cell r="D155" t="str">
            <v>Covanta Holding Corporation</v>
          </cell>
          <cell r="E155" t="str">
            <v>Biomass</v>
          </cell>
          <cell r="G155" t="str">
            <v>NA</v>
          </cell>
          <cell r="H155" t="str">
            <v>Merchant Unregulated</v>
          </cell>
        </row>
        <row r="156">
          <cell r="D156" t="str">
            <v>PNM Resources, Inc.</v>
          </cell>
          <cell r="E156" t="str">
            <v>Solar</v>
          </cell>
          <cell r="G156" t="str">
            <v>NA</v>
          </cell>
          <cell r="H156" t="str">
            <v>Regulated</v>
          </cell>
        </row>
        <row r="157">
          <cell r="D157" t="str">
            <v>Algona City of</v>
          </cell>
          <cell r="E157" t="str">
            <v>Oil</v>
          </cell>
          <cell r="G157" t="str">
            <v>NA</v>
          </cell>
          <cell r="H157" t="str">
            <v>Regulated</v>
          </cell>
        </row>
        <row r="158">
          <cell r="D158" t="str">
            <v>Algonquin Power &amp; Utilities Corp.</v>
          </cell>
          <cell r="E158" t="str">
            <v>Gas</v>
          </cell>
          <cell r="G158" t="str">
            <v>NA</v>
          </cell>
          <cell r="H158" t="str">
            <v>Merchant Unregulated</v>
          </cell>
        </row>
        <row r="159">
          <cell r="D159" t="str">
            <v>Emera Incorporated</v>
          </cell>
          <cell r="E159" t="str">
            <v>Gas</v>
          </cell>
          <cell r="G159" t="str">
            <v>NA</v>
          </cell>
          <cell r="H159" t="str">
            <v>Merchant Unregulated</v>
          </cell>
        </row>
        <row r="160">
          <cell r="D160" t="str">
            <v>Emera Incorporated</v>
          </cell>
          <cell r="E160" t="str">
            <v>Gas</v>
          </cell>
          <cell r="G160" t="str">
            <v>NA</v>
          </cell>
          <cell r="H160" t="str">
            <v>Merchant Unregulated</v>
          </cell>
        </row>
        <row r="161">
          <cell r="D161" t="str">
            <v>Algonquin Power &amp; Utilities Corp.</v>
          </cell>
          <cell r="E161" t="str">
            <v>Gas</v>
          </cell>
          <cell r="G161" t="str">
            <v>NA</v>
          </cell>
          <cell r="H161" t="str">
            <v>Merchant Unregulated</v>
          </cell>
        </row>
        <row r="162">
          <cell r="D162" t="str">
            <v>SunEdison, Inc.</v>
          </cell>
          <cell r="E162" t="str">
            <v>Solar</v>
          </cell>
          <cell r="G162" t="str">
            <v>NA</v>
          </cell>
          <cell r="H162" t="str">
            <v>Merchant Unregulated</v>
          </cell>
        </row>
        <row r="163">
          <cell r="D163" t="str">
            <v>Alice Falls Corp</v>
          </cell>
          <cell r="E163" t="str">
            <v>Water</v>
          </cell>
          <cell r="G163" t="str">
            <v>NA</v>
          </cell>
          <cell r="H163" t="str">
            <v>Merchant Unregulated</v>
          </cell>
        </row>
        <row r="164">
          <cell r="D164" t="str">
            <v>SunEdison, Inc.</v>
          </cell>
          <cell r="E164" t="str">
            <v>Solar</v>
          </cell>
          <cell r="G164" t="str">
            <v>NA</v>
          </cell>
          <cell r="H164" t="str">
            <v>Merchant Unregulated</v>
          </cell>
        </row>
        <row r="165">
          <cell r="D165" t="str">
            <v>Aliso Water Management Agency</v>
          </cell>
          <cell r="E165" t="str">
            <v>Biomass</v>
          </cell>
          <cell r="G165" t="str">
            <v>NA</v>
          </cell>
          <cell r="H165" t="str">
            <v>Merchant Unregulated</v>
          </cell>
        </row>
        <row r="166">
          <cell r="D166" t="str">
            <v>ArcLight Capital Partners LLC</v>
          </cell>
          <cell r="E166" t="str">
            <v>Wind</v>
          </cell>
          <cell r="G166" t="str">
            <v>NA</v>
          </cell>
          <cell r="H166" t="str">
            <v>Merchant Unregulated</v>
          </cell>
        </row>
        <row r="167">
          <cell r="D167" t="str">
            <v>Alaska Power &amp; Telephone Co.</v>
          </cell>
          <cell r="E167" t="str">
            <v>Oil</v>
          </cell>
          <cell r="G167" t="str">
            <v>NA</v>
          </cell>
          <cell r="H167" t="str">
            <v>Merchant Unregulated</v>
          </cell>
        </row>
        <row r="168">
          <cell r="D168" t="str">
            <v>Alaska Energy &amp; Resources Company</v>
          </cell>
          <cell r="E168" t="str">
            <v>Oil</v>
          </cell>
          <cell r="G168" t="str">
            <v>NA</v>
          </cell>
          <cell r="H168" t="str">
            <v>Merchant Unregulated</v>
          </cell>
        </row>
        <row r="169">
          <cell r="D169" t="str">
            <v>United States Government</v>
          </cell>
          <cell r="E169" t="str">
            <v>Water</v>
          </cell>
          <cell r="G169">
            <v>66606</v>
          </cell>
          <cell r="H169" t="str">
            <v>Merchant Unregulated</v>
          </cell>
        </row>
        <row r="170">
          <cell r="D170" t="str">
            <v>Iberdrola, S.A.</v>
          </cell>
          <cell r="E170" t="str">
            <v>Gas</v>
          </cell>
          <cell r="G170">
            <v>78448</v>
          </cell>
          <cell r="H170" t="str">
            <v>Regulated</v>
          </cell>
        </row>
        <row r="171">
          <cell r="D171" t="str">
            <v>FirstEnergy Corp.</v>
          </cell>
          <cell r="E171" t="str">
            <v>Water</v>
          </cell>
          <cell r="G171" t="str">
            <v>NA</v>
          </cell>
          <cell r="H171" t="str">
            <v>Merchant Unregulated</v>
          </cell>
        </row>
        <row r="172">
          <cell r="D172" t="str">
            <v>FirstEnergy Corp.</v>
          </cell>
          <cell r="E172" t="str">
            <v>Water</v>
          </cell>
          <cell r="G172" t="str">
            <v>NA</v>
          </cell>
          <cell r="H172" t="str">
            <v>Merchant Unregulated</v>
          </cell>
        </row>
        <row r="173">
          <cell r="D173" t="str">
            <v>Northbrook Energy, LLC</v>
          </cell>
          <cell r="E173" t="str">
            <v>Water</v>
          </cell>
          <cell r="G173" t="str">
            <v>NA</v>
          </cell>
          <cell r="H173" t="str">
            <v>Merchant Unregulated</v>
          </cell>
        </row>
        <row r="174">
          <cell r="D174" t="str">
            <v>EIF Management, LLC</v>
          </cell>
          <cell r="E174" t="str">
            <v>Water</v>
          </cell>
          <cell r="G174" t="str">
            <v>NA</v>
          </cell>
          <cell r="H174" t="str">
            <v>Merchant Unregulated</v>
          </cell>
        </row>
        <row r="175">
          <cell r="D175" t="str">
            <v>NEO Corporation</v>
          </cell>
          <cell r="E175" t="str">
            <v>Water</v>
          </cell>
          <cell r="G175" t="str">
            <v>NA</v>
          </cell>
          <cell r="H175" t="str">
            <v>Merchant Unregulated</v>
          </cell>
        </row>
        <row r="176">
          <cell r="D176" t="str">
            <v>Northbrook Energy, LLC</v>
          </cell>
          <cell r="E176" t="str">
            <v>Water</v>
          </cell>
          <cell r="G176" t="str">
            <v>NA</v>
          </cell>
          <cell r="H176" t="str">
            <v>Merchant Unregulated</v>
          </cell>
        </row>
        <row r="177">
          <cell r="D177" t="str">
            <v>EIF Management, LLC</v>
          </cell>
          <cell r="E177" t="str">
            <v>Water</v>
          </cell>
          <cell r="G177" t="str">
            <v>NA</v>
          </cell>
          <cell r="H177" t="str">
            <v>Merchant Unregulated</v>
          </cell>
        </row>
        <row r="178">
          <cell r="D178" t="str">
            <v>NEO Corporation</v>
          </cell>
          <cell r="E178" t="str">
            <v>Water</v>
          </cell>
          <cell r="G178" t="str">
            <v>NA</v>
          </cell>
          <cell r="H178" t="str">
            <v>Merchant Unregulated</v>
          </cell>
        </row>
        <row r="179">
          <cell r="D179" t="str">
            <v>FirstEnergy Corp.</v>
          </cell>
          <cell r="E179" t="str">
            <v>Gas</v>
          </cell>
          <cell r="G179">
            <v>3108469</v>
          </cell>
          <cell r="H179" t="str">
            <v>Merchant Unregulated</v>
          </cell>
        </row>
        <row r="180">
          <cell r="D180" t="str">
            <v>FirstEnergy Corp.</v>
          </cell>
          <cell r="E180" t="str">
            <v>Gas</v>
          </cell>
          <cell r="G180" t="str">
            <v>NA</v>
          </cell>
          <cell r="H180" t="str">
            <v>Merchant Unregulated</v>
          </cell>
        </row>
        <row r="181">
          <cell r="D181" t="str">
            <v>FirstEnergy Corp.</v>
          </cell>
          <cell r="E181" t="str">
            <v>Gas</v>
          </cell>
          <cell r="G181" t="str">
            <v>NA</v>
          </cell>
          <cell r="H181" t="str">
            <v>Merchant Unregulated</v>
          </cell>
        </row>
        <row r="182">
          <cell r="D182" t="str">
            <v>Infigen Energy Limited</v>
          </cell>
          <cell r="E182" t="str">
            <v>Wind</v>
          </cell>
          <cell r="G182" t="str">
            <v>NA</v>
          </cell>
          <cell r="H182" t="str">
            <v>Merchant Unregulated</v>
          </cell>
        </row>
        <row r="183">
          <cell r="D183" t="str">
            <v>Xcel Energy Inc.</v>
          </cell>
          <cell r="E183" t="str">
            <v>Coal</v>
          </cell>
          <cell r="G183">
            <v>3364279</v>
          </cell>
          <cell r="H183" t="str">
            <v>Regulated</v>
          </cell>
        </row>
        <row r="184">
          <cell r="D184" t="str">
            <v>Navitas Energy, Inc.</v>
          </cell>
          <cell r="E184" t="str">
            <v>Wind</v>
          </cell>
          <cell r="G184" t="str">
            <v>NA</v>
          </cell>
          <cell r="H184" t="str">
            <v>Merchant Unregulated</v>
          </cell>
        </row>
        <row r="185">
          <cell r="D185" t="str">
            <v>Gamesa Corporacion Tecnologica S.A.</v>
          </cell>
          <cell r="E185" t="str">
            <v>Wind</v>
          </cell>
          <cell r="G185" t="str">
            <v>NA</v>
          </cell>
          <cell r="H185" t="str">
            <v>Merchant Unregulated</v>
          </cell>
        </row>
        <row r="186">
          <cell r="D186" t="str">
            <v>Gregory J Jaunich</v>
          </cell>
          <cell r="E186" t="str">
            <v>Wind</v>
          </cell>
          <cell r="G186" t="str">
            <v>NA</v>
          </cell>
          <cell r="H186" t="str">
            <v>Merchant Unregulated</v>
          </cell>
        </row>
        <row r="187">
          <cell r="D187" t="str">
            <v>Brookfield Renewable Energy Partners L.P.</v>
          </cell>
          <cell r="E187" t="str">
            <v>Water</v>
          </cell>
          <cell r="G187" t="str">
            <v>NA</v>
          </cell>
          <cell r="H187" t="str">
            <v>Merchant Unregulated</v>
          </cell>
        </row>
        <row r="188">
          <cell r="D188" t="str">
            <v>Brookfield Asset Management Inc.</v>
          </cell>
          <cell r="E188" t="str">
            <v>Water</v>
          </cell>
          <cell r="G188" t="str">
            <v>NA</v>
          </cell>
          <cell r="H188" t="str">
            <v>Merchant Unregulated</v>
          </cell>
        </row>
        <row r="189">
          <cell r="D189" t="str">
            <v>PPL Corporation</v>
          </cell>
          <cell r="E189" t="str">
            <v>Oil</v>
          </cell>
          <cell r="G189" t="str">
            <v>NA</v>
          </cell>
          <cell r="H189" t="str">
            <v>Merchant Unregulated</v>
          </cell>
        </row>
        <row r="190">
          <cell r="D190" t="str">
            <v>PPL Corporation</v>
          </cell>
          <cell r="E190" t="str">
            <v>Biomass</v>
          </cell>
          <cell r="G190" t="str">
            <v>NA</v>
          </cell>
          <cell r="H190" t="str">
            <v>Merchant Unregulated</v>
          </cell>
        </row>
        <row r="191">
          <cell r="D191" t="str">
            <v>Phillips 66 Company</v>
          </cell>
          <cell r="E191" t="str">
            <v>Gas</v>
          </cell>
          <cell r="G191" t="str">
            <v>NA</v>
          </cell>
          <cell r="H191" t="str">
            <v>Merchant Unregulated</v>
          </cell>
        </row>
        <row r="192">
          <cell r="D192" t="str">
            <v>Phillips 66 Company</v>
          </cell>
          <cell r="E192" t="str">
            <v>Gas</v>
          </cell>
          <cell r="G192" t="str">
            <v>NA</v>
          </cell>
          <cell r="H192" t="str">
            <v>Merchant Unregulated</v>
          </cell>
        </row>
        <row r="193">
          <cell r="D193" t="str">
            <v>Industrial Energy Applications, Incorporated</v>
          </cell>
          <cell r="E193" t="str">
            <v>Oil</v>
          </cell>
          <cell r="G193" t="str">
            <v>NA</v>
          </cell>
          <cell r="H193" t="str">
            <v>Merchant Unregulated</v>
          </cell>
        </row>
        <row r="194">
          <cell r="D194" t="str">
            <v>Industrial Energy Applications, Incorporated</v>
          </cell>
          <cell r="E194" t="str">
            <v>Oil</v>
          </cell>
          <cell r="G194">
            <v>27</v>
          </cell>
          <cell r="H194" t="str">
            <v>Merchant Unregulated</v>
          </cell>
        </row>
        <row r="195">
          <cell r="D195" t="str">
            <v>Industrial Energy Applications, Incorporated</v>
          </cell>
          <cell r="E195" t="str">
            <v>Oil</v>
          </cell>
          <cell r="G195" t="str">
            <v>NA</v>
          </cell>
          <cell r="H195" t="str">
            <v>Merchant Unregulated</v>
          </cell>
        </row>
        <row r="196">
          <cell r="D196" t="str">
            <v>Industrial Energy Applications, Incorporated</v>
          </cell>
          <cell r="E196" t="str">
            <v>Oil</v>
          </cell>
          <cell r="G196" t="str">
            <v>NA</v>
          </cell>
          <cell r="H196" t="str">
            <v>Merchant Unregulated</v>
          </cell>
        </row>
        <row r="197">
          <cell r="D197" t="str">
            <v>Industrial Energy Applications, Incorporated</v>
          </cell>
          <cell r="E197" t="str">
            <v>Oil</v>
          </cell>
          <cell r="G197" t="str">
            <v>NA</v>
          </cell>
          <cell r="H197" t="str">
            <v>Merchant Unregulated</v>
          </cell>
        </row>
        <row r="198">
          <cell r="D198" t="str">
            <v>Industrial Energy Applications, Incorporated</v>
          </cell>
          <cell r="E198" t="str">
            <v>Oil</v>
          </cell>
          <cell r="G198" t="str">
            <v>NA</v>
          </cell>
          <cell r="H198" t="str">
            <v>Merchant Unregulated</v>
          </cell>
        </row>
        <row r="199">
          <cell r="D199" t="str">
            <v>Industrial Energy Applications, Incorporated</v>
          </cell>
          <cell r="E199" t="str">
            <v>Oil</v>
          </cell>
          <cell r="G199" t="str">
            <v>NA</v>
          </cell>
          <cell r="H199" t="str">
            <v>Merchant Unregulated</v>
          </cell>
        </row>
        <row r="200">
          <cell r="D200" t="str">
            <v>Industrial Energy Applications, Incorporated</v>
          </cell>
          <cell r="E200" t="str">
            <v>Oil</v>
          </cell>
          <cell r="G200" t="str">
            <v>NA</v>
          </cell>
          <cell r="H200" t="str">
            <v>Merchant Unregulated</v>
          </cell>
        </row>
        <row r="201">
          <cell r="D201" t="str">
            <v>Industrial Energy Applications, Incorporated</v>
          </cell>
          <cell r="E201" t="str">
            <v>Oil</v>
          </cell>
          <cell r="G201" t="str">
            <v>NA</v>
          </cell>
          <cell r="H201" t="str">
            <v>Merchant Unregulated</v>
          </cell>
        </row>
        <row r="202">
          <cell r="D202" t="str">
            <v>Industrial Energy Applications, Incorporated</v>
          </cell>
          <cell r="E202" t="str">
            <v>Oil</v>
          </cell>
          <cell r="G202" t="str">
            <v>NA</v>
          </cell>
          <cell r="H202" t="str">
            <v>Merchant Unregulated</v>
          </cell>
        </row>
        <row r="203">
          <cell r="D203" t="str">
            <v>Industrial Energy Applications, Incorporated</v>
          </cell>
          <cell r="E203" t="str">
            <v>Oil</v>
          </cell>
          <cell r="G203" t="str">
            <v>NA</v>
          </cell>
          <cell r="H203" t="str">
            <v>Merchant Unregulated</v>
          </cell>
        </row>
        <row r="204">
          <cell r="D204" t="str">
            <v>Industrial Energy Applications, Incorporated</v>
          </cell>
          <cell r="E204" t="str">
            <v>Oil</v>
          </cell>
          <cell r="G204" t="str">
            <v>NA</v>
          </cell>
          <cell r="H204" t="str">
            <v>Merchant Unregulated</v>
          </cell>
        </row>
        <row r="205">
          <cell r="D205" t="str">
            <v>Industrial Energy Applications, Incorporated</v>
          </cell>
          <cell r="E205" t="str">
            <v>Oil</v>
          </cell>
          <cell r="G205" t="str">
            <v>NA</v>
          </cell>
          <cell r="H205" t="str">
            <v>Merchant Unregulated</v>
          </cell>
        </row>
        <row r="206">
          <cell r="D206" t="str">
            <v>Xcel Energy Inc.</v>
          </cell>
          <cell r="E206" t="str">
            <v>Oil</v>
          </cell>
          <cell r="G206" t="str">
            <v>NA</v>
          </cell>
          <cell r="H206" t="str">
            <v>Regulated</v>
          </cell>
        </row>
        <row r="207">
          <cell r="D207" t="str">
            <v>Dairyland Power Co-op</v>
          </cell>
          <cell r="E207" t="str">
            <v>Coal</v>
          </cell>
          <cell r="G207" t="str">
            <v>NA</v>
          </cell>
          <cell r="H207" t="str">
            <v>Merchant Unregulated</v>
          </cell>
        </row>
        <row r="208">
          <cell r="D208" t="str">
            <v>Turlock Irrigation District</v>
          </cell>
          <cell r="E208" t="str">
            <v>Gas</v>
          </cell>
          <cell r="G208" t="str">
            <v>NA</v>
          </cell>
          <cell r="H208" t="str">
            <v>Merchant Unregulated</v>
          </cell>
        </row>
        <row r="209">
          <cell r="D209" t="str">
            <v>Consolidated Edison, Inc.</v>
          </cell>
          <cell r="E209" t="str">
            <v>Solar</v>
          </cell>
          <cell r="G209" t="str">
            <v>NA</v>
          </cell>
          <cell r="H209" t="str">
            <v>Merchant Unregulated</v>
          </cell>
        </row>
        <row r="210">
          <cell r="D210" t="str">
            <v>Consolidated Edison, Inc.</v>
          </cell>
          <cell r="E210" t="str">
            <v>Solar</v>
          </cell>
          <cell r="G210" t="str">
            <v>NA</v>
          </cell>
          <cell r="H210" t="str">
            <v>Merchant Unregulated</v>
          </cell>
        </row>
        <row r="211">
          <cell r="D211" t="str">
            <v>Howard County, Maryland</v>
          </cell>
          <cell r="E211" t="str">
            <v>Biomass</v>
          </cell>
          <cell r="G211" t="str">
            <v>NA</v>
          </cell>
          <cell r="H211" t="str">
            <v>Merchant Unregulated</v>
          </cell>
        </row>
        <row r="212">
          <cell r="D212" t="str">
            <v>NRG Yield, Inc.</v>
          </cell>
          <cell r="E212" t="str">
            <v>Solar</v>
          </cell>
          <cell r="G212">
            <v>312</v>
          </cell>
          <cell r="H212" t="str">
            <v>Merchant Unregulated</v>
          </cell>
        </row>
        <row r="213">
          <cell r="D213" t="str">
            <v>NRG Energy, Inc.</v>
          </cell>
          <cell r="E213" t="str">
            <v>Solar</v>
          </cell>
          <cell r="G213">
            <v>591</v>
          </cell>
          <cell r="H213" t="str">
            <v>Merchant Unregulated</v>
          </cell>
        </row>
        <row r="214">
          <cell r="D214" t="str">
            <v>Prairie Power, Inc.</v>
          </cell>
          <cell r="E214" t="str">
            <v>Gas</v>
          </cell>
          <cell r="G214" t="str">
            <v>NA</v>
          </cell>
          <cell r="H214" t="str">
            <v>Merchant Unregulated</v>
          </cell>
        </row>
        <row r="215">
          <cell r="D215" t="str">
            <v>PG&amp;E Corporation</v>
          </cell>
          <cell r="E215" t="str">
            <v>Water</v>
          </cell>
          <cell r="G215">
            <v>3791</v>
          </cell>
          <cell r="H215" t="str">
            <v>Regulated</v>
          </cell>
        </row>
        <row r="216">
          <cell r="D216" t="str">
            <v>ArcLight Capital Holdings, LLC</v>
          </cell>
          <cell r="E216" t="str">
            <v>Wind</v>
          </cell>
          <cell r="G216">
            <v>219350</v>
          </cell>
          <cell r="H216" t="str">
            <v>Merchant Unregulated</v>
          </cell>
        </row>
        <row r="217">
          <cell r="D217" t="str">
            <v>Global Infrastructure Management, LLC</v>
          </cell>
          <cell r="E217" t="str">
            <v>Wind</v>
          </cell>
          <cell r="G217">
            <v>134443</v>
          </cell>
          <cell r="H217" t="str">
            <v>Merchant Unregulated</v>
          </cell>
        </row>
        <row r="218">
          <cell r="D218" t="str">
            <v>ArcLight Capital Holdings, LLC</v>
          </cell>
          <cell r="E218" t="str">
            <v>Wind</v>
          </cell>
          <cell r="G218">
            <v>183605</v>
          </cell>
          <cell r="H218" t="str">
            <v>Merchant Unregulated</v>
          </cell>
        </row>
        <row r="219">
          <cell r="D219" t="str">
            <v>Global Infrastructure Management, LLC</v>
          </cell>
          <cell r="E219" t="str">
            <v>Wind</v>
          </cell>
          <cell r="G219">
            <v>112532</v>
          </cell>
          <cell r="H219" t="str">
            <v>Merchant Unregulated</v>
          </cell>
        </row>
        <row r="220">
          <cell r="D220" t="str">
            <v>ArcLight Capital Holdings, LLC</v>
          </cell>
          <cell r="E220" t="str">
            <v>Wind</v>
          </cell>
          <cell r="G220">
            <v>197411</v>
          </cell>
          <cell r="H220" t="str">
            <v>Merchant Unregulated</v>
          </cell>
        </row>
        <row r="221">
          <cell r="D221" t="str">
            <v>Global Infrastructure Management, LLC</v>
          </cell>
          <cell r="E221" t="str">
            <v>Wind</v>
          </cell>
          <cell r="G221">
            <v>120996</v>
          </cell>
          <cell r="H221" t="str">
            <v>Merchant Unregulated</v>
          </cell>
        </row>
        <row r="222">
          <cell r="D222" t="str">
            <v>ArcLight Capital Holdings, LLC</v>
          </cell>
          <cell r="E222" t="str">
            <v>Wind</v>
          </cell>
          <cell r="G222">
            <v>93199</v>
          </cell>
          <cell r="H222" t="str">
            <v>Merchant Unregulated</v>
          </cell>
        </row>
        <row r="223">
          <cell r="D223" t="str">
            <v>Global Infrastructure Management, LLC</v>
          </cell>
          <cell r="E223" t="str">
            <v>Wind</v>
          </cell>
          <cell r="G223">
            <v>57123</v>
          </cell>
          <cell r="H223" t="str">
            <v>Merchant Unregulated</v>
          </cell>
        </row>
        <row r="224">
          <cell r="D224" t="str">
            <v>ArcLight Capital Holdings, LLC</v>
          </cell>
          <cell r="E224" t="str">
            <v>Wind</v>
          </cell>
          <cell r="G224">
            <v>151119</v>
          </cell>
          <cell r="H224" t="str">
            <v>Merchant Unregulated</v>
          </cell>
        </row>
        <row r="225">
          <cell r="D225" t="str">
            <v>Global Infrastructure Management, LLC</v>
          </cell>
          <cell r="E225" t="str">
            <v>Wind</v>
          </cell>
          <cell r="G225">
            <v>92620</v>
          </cell>
          <cell r="H225" t="str">
            <v>Merchant Unregulated</v>
          </cell>
        </row>
        <row r="226">
          <cell r="D226" t="str">
            <v>Brookfield Asset Management Inc.</v>
          </cell>
          <cell r="E226" t="str">
            <v>Wind</v>
          </cell>
          <cell r="G226" t="str">
            <v>NA</v>
          </cell>
          <cell r="H226" t="str">
            <v>Merchant Unregulated</v>
          </cell>
        </row>
        <row r="227">
          <cell r="D227" t="str">
            <v>Alta City of</v>
          </cell>
          <cell r="E227" t="str">
            <v>Oil</v>
          </cell>
          <cell r="G227" t="str">
            <v>NA</v>
          </cell>
          <cell r="H227" t="str">
            <v>Regulated</v>
          </cell>
        </row>
        <row r="228">
          <cell r="D228" t="str">
            <v>Pacific Winds</v>
          </cell>
          <cell r="E228" t="str">
            <v>Wind</v>
          </cell>
          <cell r="G228" t="str">
            <v>NA</v>
          </cell>
          <cell r="H228" t="str">
            <v>Merchant Unregulated</v>
          </cell>
        </row>
        <row r="229">
          <cell r="D229" t="str">
            <v>Altamont Cogeneration Corporation</v>
          </cell>
          <cell r="E229" t="str">
            <v>Gas</v>
          </cell>
          <cell r="G229" t="str">
            <v>NA</v>
          </cell>
          <cell r="H229" t="str">
            <v>Merchant Unregulated</v>
          </cell>
        </row>
        <row r="230">
          <cell r="D230" t="str">
            <v>Waste Management, Inc.</v>
          </cell>
          <cell r="E230" t="str">
            <v>Biomass</v>
          </cell>
          <cell r="G230" t="str">
            <v>NA</v>
          </cell>
          <cell r="H230" t="str">
            <v>Merchant Unregulated</v>
          </cell>
        </row>
        <row r="231">
          <cell r="D231" t="str">
            <v>Waste Management, Inc.</v>
          </cell>
          <cell r="E231" t="str">
            <v>Biomass</v>
          </cell>
          <cell r="G231" t="str">
            <v>NA</v>
          </cell>
          <cell r="H231" t="str">
            <v>Merchant Unregulated</v>
          </cell>
        </row>
        <row r="232">
          <cell r="D232" t="str">
            <v>Altamont City of IL</v>
          </cell>
          <cell r="E232" t="str">
            <v>Oil</v>
          </cell>
          <cell r="G232" t="str">
            <v>NA</v>
          </cell>
          <cell r="H232" t="str">
            <v>Regulated</v>
          </cell>
        </row>
        <row r="233">
          <cell r="D233" t="str">
            <v>AES Corporation</v>
          </cell>
          <cell r="E233" t="str">
            <v>Wind</v>
          </cell>
          <cell r="G233" t="str">
            <v>NA</v>
          </cell>
          <cell r="H233" t="str">
            <v>Merchant Unregulated</v>
          </cell>
        </row>
        <row r="234">
          <cell r="D234" t="str">
            <v>NextEra Energy, Inc.</v>
          </cell>
          <cell r="E234" t="str">
            <v>Wind</v>
          </cell>
          <cell r="G234">
            <v>379143</v>
          </cell>
          <cell r="H234" t="str">
            <v>Merchant Unregulated</v>
          </cell>
        </row>
        <row r="235">
          <cell r="D235" t="str">
            <v>Dominion Resources, Inc.</v>
          </cell>
          <cell r="E235" t="str">
            <v>Biomass</v>
          </cell>
          <cell r="G235">
            <v>0</v>
          </cell>
          <cell r="H235" t="str">
            <v>Regulated</v>
          </cell>
        </row>
        <row r="236">
          <cell r="D236" t="str">
            <v>AES Corporation</v>
          </cell>
          <cell r="E236" t="str">
            <v>Wind</v>
          </cell>
          <cell r="G236" t="str">
            <v>NA</v>
          </cell>
          <cell r="H236" t="str">
            <v>Merchant Unregulated</v>
          </cell>
        </row>
        <row r="237">
          <cell r="D237" t="str">
            <v>AES Corporation</v>
          </cell>
          <cell r="E237" t="str">
            <v>Wind</v>
          </cell>
          <cell r="G237" t="str">
            <v>NA</v>
          </cell>
          <cell r="H237" t="str">
            <v>Merchant Unregulated</v>
          </cell>
        </row>
        <row r="238">
          <cell r="D238" t="str">
            <v>MSD Capital, L.P.</v>
          </cell>
          <cell r="E238" t="str">
            <v>Wind</v>
          </cell>
          <cell r="G238">
            <v>86402</v>
          </cell>
          <cell r="H238" t="str">
            <v>Merchant Unregulated</v>
          </cell>
        </row>
        <row r="239">
          <cell r="D239" t="str">
            <v>JPMorgan Chase &amp; Co.</v>
          </cell>
          <cell r="E239" t="str">
            <v>Wind</v>
          </cell>
          <cell r="G239">
            <v>57600</v>
          </cell>
          <cell r="H239" t="str">
            <v>Merchant Unregulated</v>
          </cell>
        </row>
        <row r="240">
          <cell r="D240" t="str">
            <v>Noble Power, LLC</v>
          </cell>
          <cell r="E240" t="str">
            <v>Wind</v>
          </cell>
          <cell r="G240">
            <v>28454</v>
          </cell>
          <cell r="H240" t="str">
            <v>Merchant Unregulated</v>
          </cell>
        </row>
        <row r="241">
          <cell r="D241" t="str">
            <v>Cascade Investment LLC</v>
          </cell>
          <cell r="E241" t="str">
            <v>Gas</v>
          </cell>
          <cell r="G241">
            <v>2773860</v>
          </cell>
          <cell r="H241" t="str">
            <v>Merchant Unregulated</v>
          </cell>
        </row>
        <row r="242">
          <cell r="D242" t="str">
            <v>SunEdison, Inc.</v>
          </cell>
          <cell r="E242" t="str">
            <v>Solar</v>
          </cell>
          <cell r="G242" t="str">
            <v>NA</v>
          </cell>
          <cell r="H242" t="str">
            <v>Merchant Unregulated</v>
          </cell>
        </row>
        <row r="243">
          <cell r="D243" t="str">
            <v>Goldman Sachs Group, Inc.</v>
          </cell>
          <cell r="E243" t="str">
            <v>Solar</v>
          </cell>
          <cell r="G243" t="str">
            <v>NA</v>
          </cell>
          <cell r="H243" t="str">
            <v>Merchant Unregulated</v>
          </cell>
        </row>
        <row r="244">
          <cell r="D244" t="str">
            <v>Alyeska Seafoods, Inc.</v>
          </cell>
          <cell r="E244" t="str">
            <v>Oil</v>
          </cell>
          <cell r="G244" t="str">
            <v>NA</v>
          </cell>
          <cell r="H244" t="str">
            <v>Merchant Unregulated</v>
          </cell>
        </row>
        <row r="245">
          <cell r="D245" t="str">
            <v>Strata Solar LLC</v>
          </cell>
          <cell r="E245" t="str">
            <v>Solar</v>
          </cell>
          <cell r="G245" t="str">
            <v>NA</v>
          </cell>
          <cell r="H245" t="str">
            <v>Merchant Unregulated</v>
          </cell>
        </row>
        <row r="246">
          <cell r="D246" t="str">
            <v>Amalgamated Sugar Co.</v>
          </cell>
          <cell r="E246" t="str">
            <v>Coal</v>
          </cell>
          <cell r="G246" t="str">
            <v>NA</v>
          </cell>
          <cell r="H246" t="str">
            <v>Merchant Unregulated</v>
          </cell>
        </row>
        <row r="247">
          <cell r="D247" t="str">
            <v>AMB Property Corporation</v>
          </cell>
          <cell r="E247" t="str">
            <v>Solar</v>
          </cell>
          <cell r="G247" t="str">
            <v>NA</v>
          </cell>
          <cell r="H247" t="str">
            <v>Merchant Unregulated</v>
          </cell>
        </row>
        <row r="248">
          <cell r="D248" t="str">
            <v>Alaska Village Electric Cooperative, Inc.</v>
          </cell>
          <cell r="E248" t="str">
            <v>Oil</v>
          </cell>
          <cell r="G248" t="str">
            <v>NA</v>
          </cell>
          <cell r="H248" t="str">
            <v>Merchant Unregulated</v>
          </cell>
        </row>
        <row r="249">
          <cell r="D249" t="str">
            <v>Alabama Municipal Electric Authority</v>
          </cell>
          <cell r="E249" t="str">
            <v>Gas</v>
          </cell>
          <cell r="G249" t="str">
            <v>NA</v>
          </cell>
          <cell r="H249" t="str">
            <v>Regulated</v>
          </cell>
        </row>
        <row r="250">
          <cell r="D250" t="str">
            <v>Amedee Geothermal Venture I LP</v>
          </cell>
          <cell r="E250" t="str">
            <v>Geothermal</v>
          </cell>
          <cell r="G250" t="str">
            <v>NA</v>
          </cell>
          <cell r="H250" t="str">
            <v>Merchant Unregulated</v>
          </cell>
        </row>
        <row r="251">
          <cell r="D251" t="str">
            <v>Ingenco Investors LLC</v>
          </cell>
          <cell r="E251" t="str">
            <v>Biomass</v>
          </cell>
          <cell r="G251" t="str">
            <v>NA</v>
          </cell>
          <cell r="H251" t="str">
            <v>Merchant Unregulated</v>
          </cell>
        </row>
        <row r="252">
          <cell r="D252" t="str">
            <v>Ingenco Holdings LLC</v>
          </cell>
          <cell r="E252" t="str">
            <v>Biomass</v>
          </cell>
          <cell r="G252" t="str">
            <v>NA</v>
          </cell>
          <cell r="H252" t="str">
            <v>Merchant Unregulated</v>
          </cell>
        </row>
        <row r="253">
          <cell r="D253" t="str">
            <v>Ameresco Inc.</v>
          </cell>
          <cell r="E253" t="str">
            <v>Biomass</v>
          </cell>
          <cell r="G253" t="str">
            <v>NA</v>
          </cell>
          <cell r="H253" t="str">
            <v>Merchant Unregulated</v>
          </cell>
        </row>
        <row r="254">
          <cell r="D254" t="str">
            <v>Ameresco Inc.</v>
          </cell>
          <cell r="E254" t="str">
            <v>Biomass</v>
          </cell>
          <cell r="G254" t="str">
            <v>NA</v>
          </cell>
          <cell r="H254" t="str">
            <v>Merchant Unregulated</v>
          </cell>
        </row>
        <row r="255">
          <cell r="D255" t="str">
            <v>Ameresco Inc.</v>
          </cell>
          <cell r="E255" t="str">
            <v>Biomass</v>
          </cell>
          <cell r="G255" t="str">
            <v>NA</v>
          </cell>
          <cell r="H255" t="str">
            <v>Merchant Unregulated</v>
          </cell>
        </row>
        <row r="256">
          <cell r="D256" t="str">
            <v>Ameresco Inc.</v>
          </cell>
          <cell r="E256" t="str">
            <v>Biomass</v>
          </cell>
          <cell r="G256" t="str">
            <v>NA</v>
          </cell>
          <cell r="H256" t="str">
            <v>Merchant Unregulated</v>
          </cell>
        </row>
        <row r="257">
          <cell r="D257" t="str">
            <v>Ameresco Inc.</v>
          </cell>
          <cell r="E257" t="str">
            <v>Biomass</v>
          </cell>
          <cell r="G257" t="str">
            <v>NA</v>
          </cell>
          <cell r="H257" t="str">
            <v>Merchant Unregulated</v>
          </cell>
        </row>
        <row r="258">
          <cell r="D258" t="str">
            <v>Ameresco Inc.</v>
          </cell>
          <cell r="E258" t="str">
            <v>Biomass</v>
          </cell>
          <cell r="G258" t="str">
            <v>NA</v>
          </cell>
          <cell r="H258" t="str">
            <v>Merchant Unregulated</v>
          </cell>
        </row>
        <row r="259">
          <cell r="D259" t="str">
            <v>Ameresco Inc.</v>
          </cell>
          <cell r="E259" t="str">
            <v>Biomass</v>
          </cell>
          <cell r="G259" t="str">
            <v>NA</v>
          </cell>
          <cell r="H259" t="str">
            <v>Merchant Unregulated</v>
          </cell>
        </row>
        <row r="260">
          <cell r="D260" t="str">
            <v>Ameresco Inc.</v>
          </cell>
          <cell r="E260" t="str">
            <v>Biomass</v>
          </cell>
          <cell r="G260" t="str">
            <v>NA</v>
          </cell>
          <cell r="H260" t="str">
            <v>Merchant Unregulated</v>
          </cell>
        </row>
        <row r="261">
          <cell r="D261" t="str">
            <v>Fortistar LLC</v>
          </cell>
          <cell r="E261" t="str">
            <v>Biomass</v>
          </cell>
          <cell r="G261" t="str">
            <v>NA</v>
          </cell>
          <cell r="H261" t="str">
            <v>Merchant Unregulated</v>
          </cell>
        </row>
        <row r="262">
          <cell r="D262" t="str">
            <v>Natural Energy Group</v>
          </cell>
          <cell r="E262" t="str">
            <v>Solar</v>
          </cell>
          <cell r="G262" t="str">
            <v>NA</v>
          </cell>
          <cell r="H262" t="str">
            <v>Merchant Unregulated</v>
          </cell>
        </row>
        <row r="263">
          <cell r="D263" t="str">
            <v>Team Ten LLC</v>
          </cell>
          <cell r="E263" t="str">
            <v>Coal</v>
          </cell>
          <cell r="G263" t="str">
            <v>NA</v>
          </cell>
          <cell r="H263" t="str">
            <v>Merchant Unregulated</v>
          </cell>
        </row>
        <row r="264">
          <cell r="D264" t="str">
            <v>IDACORP, Inc.</v>
          </cell>
          <cell r="E264" t="str">
            <v>Water</v>
          </cell>
          <cell r="G264">
            <v>352580</v>
          </cell>
          <cell r="H264" t="str">
            <v>Regulated</v>
          </cell>
        </row>
        <row r="265">
          <cell r="D265" t="str">
            <v>Centex Eagle Gypsum LLC</v>
          </cell>
          <cell r="E265" t="str">
            <v>Gas</v>
          </cell>
          <cell r="G265" t="str">
            <v>NA</v>
          </cell>
          <cell r="H265" t="str">
            <v>Merchant Unregulated</v>
          </cell>
        </row>
        <row r="266">
          <cell r="D266" t="str">
            <v>Centex Eagle Gypsum LLC</v>
          </cell>
          <cell r="E266" t="str">
            <v>Oil</v>
          </cell>
          <cell r="G266" t="str">
            <v>NA</v>
          </cell>
          <cell r="H266" t="str">
            <v>Merchant Unregulated</v>
          </cell>
        </row>
        <row r="267">
          <cell r="D267" t="str">
            <v>Unalaska Corp</v>
          </cell>
          <cell r="E267" t="str">
            <v>Oil</v>
          </cell>
          <cell r="G267" t="str">
            <v>NA</v>
          </cell>
          <cell r="H267" t="str">
            <v>Merchant Unregulated</v>
          </cell>
        </row>
        <row r="268">
          <cell r="D268" t="str">
            <v>Covanta Holding Corporation</v>
          </cell>
          <cell r="E268" t="str">
            <v>Biomass</v>
          </cell>
          <cell r="G268" t="str">
            <v>NA</v>
          </cell>
          <cell r="H268" t="str">
            <v>Merchant Unregulated</v>
          </cell>
        </row>
        <row r="269">
          <cell r="D269" t="str">
            <v>Ames City of</v>
          </cell>
          <cell r="E269" t="str">
            <v>Coal</v>
          </cell>
          <cell r="G269" t="str">
            <v>NA</v>
          </cell>
          <cell r="H269" t="str">
            <v>Regulated</v>
          </cell>
        </row>
        <row r="270">
          <cell r="D270" t="str">
            <v>Ames City of</v>
          </cell>
          <cell r="E270" t="str">
            <v>Oil</v>
          </cell>
          <cell r="G270">
            <v>246</v>
          </cell>
          <cell r="H270" t="str">
            <v>Regulated</v>
          </cell>
        </row>
        <row r="271">
          <cell r="D271" t="str">
            <v>Xcel Energy Inc.</v>
          </cell>
          <cell r="E271" t="str">
            <v>Water</v>
          </cell>
          <cell r="G271">
            <v>8210</v>
          </cell>
          <cell r="H271" t="str">
            <v>Regulated</v>
          </cell>
        </row>
        <row r="272">
          <cell r="D272" t="str">
            <v>International Bound &amp; Water Commission</v>
          </cell>
          <cell r="E272" t="str">
            <v>Water</v>
          </cell>
          <cell r="G272" t="str">
            <v>NA</v>
          </cell>
          <cell r="H272" t="str">
            <v>Merchant Unregulated</v>
          </cell>
        </row>
        <row r="273">
          <cell r="D273" t="str">
            <v>Amonix, Inc</v>
          </cell>
          <cell r="E273" t="str">
            <v>Solar</v>
          </cell>
          <cell r="G273" t="str">
            <v>NA</v>
          </cell>
          <cell r="H273" t="str">
            <v>Merchant Unregulated</v>
          </cell>
        </row>
        <row r="274">
          <cell r="D274" t="str">
            <v>Northeast Utilities</v>
          </cell>
          <cell r="E274" t="str">
            <v>Water</v>
          </cell>
          <cell r="G274">
            <v>86519</v>
          </cell>
          <cell r="H274" t="str">
            <v>Regulated</v>
          </cell>
        </row>
        <row r="275">
          <cell r="D275" t="str">
            <v>American Municipal Power, Inc.</v>
          </cell>
          <cell r="E275" t="str">
            <v>Gas</v>
          </cell>
          <cell r="G275">
            <v>2582396</v>
          </cell>
          <cell r="H275" t="str">
            <v>Merchant Unregulated</v>
          </cell>
        </row>
        <row r="276">
          <cell r="D276" t="str">
            <v>AMSOLAR Corporation</v>
          </cell>
          <cell r="E276" t="str">
            <v>Solar</v>
          </cell>
          <cell r="G276" t="str">
            <v>NA</v>
          </cell>
          <cell r="H276" t="str">
            <v>Merchant Unregulated</v>
          </cell>
        </row>
        <row r="277">
          <cell r="D277" t="str">
            <v>E.ON SE</v>
          </cell>
          <cell r="E277" t="str">
            <v>Wind</v>
          </cell>
          <cell r="G277">
            <v>2970</v>
          </cell>
          <cell r="H277" t="str">
            <v>Merchant Unregulated</v>
          </cell>
        </row>
        <row r="278">
          <cell r="D278" t="str">
            <v>Western Farmers Electric Cooperative Inc.</v>
          </cell>
          <cell r="E278" t="str">
            <v>Gas</v>
          </cell>
          <cell r="G278">
            <v>11845</v>
          </cell>
          <cell r="H278" t="str">
            <v>Merchant Unregulated</v>
          </cell>
        </row>
        <row r="279">
          <cell r="D279" t="str">
            <v>Western Farmers Electric Cooperative Inc.</v>
          </cell>
          <cell r="E279" t="str">
            <v>Gas</v>
          </cell>
          <cell r="G279">
            <v>1018724</v>
          </cell>
          <cell r="H279" t="str">
            <v>Merchant Unregulated</v>
          </cell>
        </row>
        <row r="280">
          <cell r="D280" t="str">
            <v>Western Farmers Electric Cooperative Inc.</v>
          </cell>
          <cell r="E280" t="str">
            <v>Gas</v>
          </cell>
          <cell r="G280" t="str">
            <v>NA</v>
          </cell>
          <cell r="H280" t="str">
            <v>Merchant Unregulated</v>
          </cell>
        </row>
        <row r="281">
          <cell r="D281" t="str">
            <v>Western Farmers Electric Cooperative Inc.</v>
          </cell>
          <cell r="E281" t="str">
            <v>Gas</v>
          </cell>
          <cell r="G281">
            <v>0</v>
          </cell>
          <cell r="H281" t="str">
            <v>Merchant Unregulated</v>
          </cell>
        </row>
        <row r="282">
          <cell r="D282" t="str">
            <v>Woodsfield City of</v>
          </cell>
          <cell r="E282" t="str">
            <v>Oil</v>
          </cell>
          <cell r="G282" t="str">
            <v>NA</v>
          </cell>
          <cell r="H282" t="str">
            <v>Regulated</v>
          </cell>
        </row>
        <row r="283">
          <cell r="D283" t="str">
            <v>Anaheim City of</v>
          </cell>
          <cell r="E283" t="str">
            <v>Solar</v>
          </cell>
          <cell r="G283" t="str">
            <v>NA</v>
          </cell>
          <cell r="H283" t="str">
            <v>Regulated</v>
          </cell>
        </row>
        <row r="284">
          <cell r="D284" t="str">
            <v>Anaheim City of</v>
          </cell>
          <cell r="E284" t="str">
            <v>Gas</v>
          </cell>
          <cell r="G284" t="str">
            <v>NA</v>
          </cell>
          <cell r="H284" t="str">
            <v>Regulated</v>
          </cell>
        </row>
        <row r="285">
          <cell r="D285" t="str">
            <v>North Slope Borough Power and Light</v>
          </cell>
          <cell r="E285" t="str">
            <v>Oil</v>
          </cell>
          <cell r="G285" t="str">
            <v>NA</v>
          </cell>
          <cell r="H285" t="str">
            <v>Regulated</v>
          </cell>
        </row>
        <row r="286">
          <cell r="D286" t="str">
            <v>Renewable World Energies, LLC</v>
          </cell>
          <cell r="E286" t="str">
            <v>Water</v>
          </cell>
          <cell r="G286" t="str">
            <v>NA</v>
          </cell>
          <cell r="H286" t="str">
            <v>Merchant Unregulated</v>
          </cell>
        </row>
        <row r="287">
          <cell r="D287" t="str">
            <v>Anchorage Municipal Light &amp; Power</v>
          </cell>
          <cell r="E287" t="str">
            <v>Gas</v>
          </cell>
          <cell r="G287" t="str">
            <v>NA</v>
          </cell>
          <cell r="H287" t="str">
            <v>Regulated</v>
          </cell>
        </row>
        <row r="288">
          <cell r="D288" t="str">
            <v>Anchorage Municipal Light &amp; Power</v>
          </cell>
          <cell r="E288" t="str">
            <v>Oil</v>
          </cell>
          <cell r="G288" t="str">
            <v>NA</v>
          </cell>
          <cell r="H288" t="str">
            <v>Regulated</v>
          </cell>
        </row>
        <row r="289">
          <cell r="D289" t="str">
            <v>Duke Energy Corporation</v>
          </cell>
          <cell r="E289" t="str">
            <v>Oil</v>
          </cell>
          <cell r="G289">
            <v>895494</v>
          </cell>
          <cell r="H289" t="str">
            <v>Regulated</v>
          </cell>
        </row>
        <row r="290">
          <cell r="D290" t="str">
            <v>Indiana Municipal Power Agency</v>
          </cell>
          <cell r="E290" t="str">
            <v>Gas</v>
          </cell>
          <cell r="G290" t="str">
            <v>NA</v>
          </cell>
          <cell r="H290" t="str">
            <v>Regulated</v>
          </cell>
        </row>
        <row r="291">
          <cell r="D291" t="str">
            <v>Kiara Solar LLC</v>
          </cell>
          <cell r="E291" t="str">
            <v>Biomass</v>
          </cell>
          <cell r="G291" t="str">
            <v>NA</v>
          </cell>
          <cell r="H291" t="str">
            <v>Merchant Unregulated</v>
          </cell>
        </row>
        <row r="292">
          <cell r="D292" t="str">
            <v>Berkshire Hathaway Inc.</v>
          </cell>
          <cell r="E292" t="str">
            <v>Oil</v>
          </cell>
          <cell r="G292" t="str">
            <v>NA</v>
          </cell>
          <cell r="H292" t="str">
            <v>Regulated</v>
          </cell>
        </row>
        <row r="293">
          <cell r="D293" t="str">
            <v>MidAmerican Energy Holdings Company</v>
          </cell>
          <cell r="E293" t="str">
            <v>Oil</v>
          </cell>
          <cell r="G293" t="str">
            <v>NA</v>
          </cell>
          <cell r="H293" t="str">
            <v>Regulated</v>
          </cell>
        </row>
        <row r="294">
          <cell r="D294" t="str">
            <v>Sierra Pacific Industries, Inc.</v>
          </cell>
          <cell r="E294" t="str">
            <v>Biomass</v>
          </cell>
          <cell r="G294" t="str">
            <v>NA</v>
          </cell>
          <cell r="H294" t="str">
            <v>Merchant Unregulated</v>
          </cell>
        </row>
        <row r="295">
          <cell r="D295" t="str">
            <v>South Carolina Public Service Authority</v>
          </cell>
          <cell r="E295" t="str">
            <v>Biomass</v>
          </cell>
          <cell r="G295" t="str">
            <v>NA</v>
          </cell>
          <cell r="H295" t="str">
            <v>Regulated</v>
          </cell>
        </row>
        <row r="296">
          <cell r="D296" t="str">
            <v>Corporate Property Associates</v>
          </cell>
          <cell r="E296" t="str">
            <v>Oil</v>
          </cell>
          <cell r="G296" t="str">
            <v>NA</v>
          </cell>
          <cell r="H296" t="str">
            <v>Merchant Unregulated</v>
          </cell>
        </row>
        <row r="297">
          <cell r="D297" t="str">
            <v>United States Government</v>
          </cell>
          <cell r="E297" t="str">
            <v>Water</v>
          </cell>
          <cell r="G297" t="str">
            <v>NA</v>
          </cell>
          <cell r="H297" t="str">
            <v>Merchant Unregulated</v>
          </cell>
        </row>
        <row r="298">
          <cell r="D298" t="str">
            <v>SunEdison, Inc.</v>
          </cell>
          <cell r="E298" t="str">
            <v>Solar</v>
          </cell>
          <cell r="G298" t="str">
            <v>NA</v>
          </cell>
          <cell r="H298" t="str">
            <v>Merchant Unregulated</v>
          </cell>
        </row>
        <row r="299">
          <cell r="D299" t="str">
            <v>Brookfield Renewable Energy Partners L.P.</v>
          </cell>
          <cell r="E299" t="str">
            <v>Water</v>
          </cell>
          <cell r="G299" t="str">
            <v>NA</v>
          </cell>
          <cell r="H299" t="str">
            <v>Merchant Unregulated</v>
          </cell>
        </row>
        <row r="300">
          <cell r="D300" t="str">
            <v>Brookfield Asset Management Inc.</v>
          </cell>
          <cell r="E300" t="str">
            <v>Water</v>
          </cell>
          <cell r="G300" t="str">
            <v>NA</v>
          </cell>
          <cell r="H300" t="str">
            <v>Merchant Unregulated</v>
          </cell>
        </row>
        <row r="301">
          <cell r="D301" t="str">
            <v>Verso Paper Holdings LLC</v>
          </cell>
          <cell r="E301" t="str">
            <v>Gas</v>
          </cell>
          <cell r="G301" t="str">
            <v>NA</v>
          </cell>
          <cell r="H301" t="str">
            <v>Merchant Unregulated</v>
          </cell>
        </row>
        <row r="302">
          <cell r="D302" t="str">
            <v>Verso Paper Holdings LLC</v>
          </cell>
          <cell r="E302" t="str">
            <v>Biomass</v>
          </cell>
          <cell r="G302">
            <v>476089</v>
          </cell>
          <cell r="H302" t="str">
            <v>Merchant Unregulated</v>
          </cell>
        </row>
        <row r="303">
          <cell r="D303" t="str">
            <v>Utica Power Authority</v>
          </cell>
          <cell r="E303" t="str">
            <v>Water</v>
          </cell>
          <cell r="G303" t="str">
            <v>NA</v>
          </cell>
          <cell r="H303" t="str">
            <v>Merchant Unregulated</v>
          </cell>
        </row>
        <row r="304">
          <cell r="D304" t="str">
            <v>Inside Passage Electric Cooperative, Inc.</v>
          </cell>
          <cell r="E304" t="str">
            <v>Oil</v>
          </cell>
          <cell r="G304" t="str">
            <v>NA</v>
          </cell>
          <cell r="H304" t="str">
            <v>Merchant Unregulated</v>
          </cell>
        </row>
        <row r="305">
          <cell r="D305" t="str">
            <v>Xcel Energy Inc.</v>
          </cell>
          <cell r="E305" t="str">
            <v>Gas</v>
          </cell>
          <cell r="G305">
            <v>112730</v>
          </cell>
          <cell r="H305" t="str">
            <v>Regulated</v>
          </cell>
        </row>
        <row r="306">
          <cell r="D306" t="str">
            <v>Aniak Light &amp; Power Co., Inc.</v>
          </cell>
          <cell r="E306" t="str">
            <v>Oil</v>
          </cell>
          <cell r="G306" t="str">
            <v>NA</v>
          </cell>
          <cell r="H306" t="str">
            <v>Merchant Unregulated</v>
          </cell>
        </row>
        <row r="307">
          <cell r="D307" t="str">
            <v>Farmington City of NM</v>
          </cell>
          <cell r="E307" t="str">
            <v>Gas</v>
          </cell>
          <cell r="G307" t="str">
            <v>NA</v>
          </cell>
          <cell r="H307" t="str">
            <v>Regulated</v>
          </cell>
        </row>
        <row r="308">
          <cell r="D308" t="str">
            <v>Farmington City of NM</v>
          </cell>
          <cell r="E308" t="str">
            <v>Gas</v>
          </cell>
          <cell r="G308" t="str">
            <v>NA</v>
          </cell>
          <cell r="H308" t="str">
            <v>Regulated</v>
          </cell>
        </row>
        <row r="309">
          <cell r="D309" t="str">
            <v>Farmington City of NM</v>
          </cell>
          <cell r="E309" t="str">
            <v>Water</v>
          </cell>
          <cell r="G309" t="str">
            <v>NA</v>
          </cell>
          <cell r="H309" t="str">
            <v>Regulated</v>
          </cell>
        </row>
        <row r="310">
          <cell r="D310" t="str">
            <v>Anita City of</v>
          </cell>
          <cell r="E310" t="str">
            <v>Oil</v>
          </cell>
          <cell r="G310" t="str">
            <v>NA</v>
          </cell>
          <cell r="H310" t="str">
            <v>Regulated</v>
          </cell>
        </row>
        <row r="311">
          <cell r="D311" t="str">
            <v>Enpower Corp.</v>
          </cell>
          <cell r="E311" t="str">
            <v>Biomass</v>
          </cell>
          <cell r="G311" t="str">
            <v>NA</v>
          </cell>
          <cell r="H311" t="str">
            <v>Merchant Unregulated</v>
          </cell>
        </row>
        <row r="312">
          <cell r="D312" t="str">
            <v>EIF Management, LLC</v>
          </cell>
          <cell r="E312" t="str">
            <v>Biomass</v>
          </cell>
          <cell r="G312" t="str">
            <v>NA</v>
          </cell>
          <cell r="H312" t="str">
            <v>Merchant Unregulated</v>
          </cell>
        </row>
        <row r="313">
          <cell r="D313" t="str">
            <v>Union Oil Co of California</v>
          </cell>
          <cell r="E313" t="str">
            <v>Gas</v>
          </cell>
          <cell r="G313" t="str">
            <v>NA</v>
          </cell>
          <cell r="H313" t="str">
            <v>Merchant Unregulated</v>
          </cell>
        </row>
        <row r="314">
          <cell r="D314" t="str">
            <v>Union Oil Co of California</v>
          </cell>
          <cell r="E314" t="str">
            <v>Gas</v>
          </cell>
          <cell r="G314" t="str">
            <v>NA</v>
          </cell>
          <cell r="H314" t="str">
            <v>Merchant Unregulated</v>
          </cell>
        </row>
        <row r="315">
          <cell r="D315" t="str">
            <v>Alaska Energy &amp; Resources Company</v>
          </cell>
          <cell r="E315" t="str">
            <v>Water</v>
          </cell>
          <cell r="G315">
            <v>22038</v>
          </cell>
          <cell r="H315" t="str">
            <v>Regulated</v>
          </cell>
        </row>
        <row r="316">
          <cell r="D316" t="str">
            <v>Ansley City of</v>
          </cell>
          <cell r="E316" t="str">
            <v>Gas</v>
          </cell>
          <cell r="G316" t="str">
            <v>NA</v>
          </cell>
          <cell r="H316" t="str">
            <v>Regulated</v>
          </cell>
        </row>
        <row r="317">
          <cell r="D317" t="str">
            <v>Madison Paper Industries Inc</v>
          </cell>
          <cell r="E317" t="str">
            <v>Water</v>
          </cell>
          <cell r="G317">
            <v>135201</v>
          </cell>
          <cell r="H317" t="str">
            <v>Merchant Unregulated</v>
          </cell>
        </row>
        <row r="318">
          <cell r="D318" t="str">
            <v>Madison Paper Industries Inc</v>
          </cell>
          <cell r="E318" t="str">
            <v>Oil</v>
          </cell>
          <cell r="G318">
            <v>10365</v>
          </cell>
          <cell r="H318" t="str">
            <v>Merchant Unregulated</v>
          </cell>
        </row>
        <row r="319">
          <cell r="D319" t="str">
            <v>North Carolina Electric Membership Corporation</v>
          </cell>
          <cell r="E319" t="str">
            <v>Gas</v>
          </cell>
          <cell r="G319">
            <v>294562</v>
          </cell>
          <cell r="H319" t="str">
            <v>Merchant Unregulated</v>
          </cell>
        </row>
        <row r="320">
          <cell r="D320" t="str">
            <v>Golden Spread Electric Cooperative, Inc.</v>
          </cell>
          <cell r="E320" t="str">
            <v>Gas</v>
          </cell>
          <cell r="G320">
            <v>66368</v>
          </cell>
          <cell r="H320" t="str">
            <v>Merchant Unregulated</v>
          </cell>
        </row>
        <row r="321">
          <cell r="D321" t="str">
            <v>Basin Electric Power Cooperative</v>
          </cell>
          <cell r="E321" t="str">
            <v>Coal</v>
          </cell>
          <cell r="G321">
            <v>6371686</v>
          </cell>
          <cell r="H321" t="str">
            <v>Merchant Unregulated</v>
          </cell>
        </row>
        <row r="322">
          <cell r="D322" t="str">
            <v>Exelon Corporation</v>
          </cell>
          <cell r="E322" t="str">
            <v>Solar</v>
          </cell>
          <cell r="G322" t="str">
            <v>NA</v>
          </cell>
          <cell r="H322" t="str">
            <v>Merchant Unregulated</v>
          </cell>
        </row>
        <row r="323">
          <cell r="D323" t="str">
            <v>Anthony City of</v>
          </cell>
          <cell r="E323" t="str">
            <v>Gas</v>
          </cell>
          <cell r="G323" t="str">
            <v>NA</v>
          </cell>
          <cell r="H323" t="str">
            <v>Regulated</v>
          </cell>
        </row>
        <row r="324">
          <cell r="D324" t="str">
            <v>Alaska Village Electric Cooperative, Inc.</v>
          </cell>
          <cell r="E324" t="str">
            <v>Oil</v>
          </cell>
          <cell r="G324" t="str">
            <v>NA</v>
          </cell>
          <cell r="H324" t="str">
            <v>Merchant Unregulated</v>
          </cell>
        </row>
        <row r="325">
          <cell r="D325" t="str">
            <v>Arizona Electric Power Cooperative Inc.</v>
          </cell>
          <cell r="E325" t="str">
            <v>Gas</v>
          </cell>
          <cell r="G325">
            <v>13626</v>
          </cell>
          <cell r="H325" t="str">
            <v>Merchant Unregulated</v>
          </cell>
        </row>
        <row r="326">
          <cell r="D326" t="str">
            <v>Integrys Energy Group, Inc.</v>
          </cell>
          <cell r="E326" t="str">
            <v>Solar</v>
          </cell>
          <cell r="G326" t="str">
            <v>NA</v>
          </cell>
          <cell r="H326" t="str">
            <v>Merchant Unregulated</v>
          </cell>
        </row>
        <row r="327">
          <cell r="D327" t="str">
            <v>Arizona Electric Power Cooperative Inc.</v>
          </cell>
          <cell r="E327" t="str">
            <v>Coal</v>
          </cell>
          <cell r="G327">
            <v>1610998</v>
          </cell>
          <cell r="H327" t="str">
            <v>Merchant Unregulated</v>
          </cell>
        </row>
        <row r="328">
          <cell r="D328" t="str">
            <v>Arizona Electric Power Cooperative Inc.</v>
          </cell>
          <cell r="E328" t="str">
            <v>Other Nonrenewable</v>
          </cell>
          <cell r="G328">
            <v>-1250</v>
          </cell>
          <cell r="H328" t="str">
            <v>Merchant Unregulated</v>
          </cell>
        </row>
        <row r="329">
          <cell r="D329" t="str">
            <v>Tennessee Valley Authority</v>
          </cell>
          <cell r="E329" t="str">
            <v>Water</v>
          </cell>
          <cell r="G329" t="str">
            <v>NA</v>
          </cell>
          <cell r="H329" t="str">
            <v>Merchant Unregulated</v>
          </cell>
        </row>
        <row r="330">
          <cell r="D330" t="str">
            <v>LS Power Group</v>
          </cell>
          <cell r="E330" t="str">
            <v>Gas</v>
          </cell>
          <cell r="G330">
            <v>1343060</v>
          </cell>
          <cell r="H330" t="str">
            <v>Merchant Unregulated</v>
          </cell>
        </row>
        <row r="331">
          <cell r="D331" t="str">
            <v>DCO Energy LLC</v>
          </cell>
          <cell r="E331" t="str">
            <v>Biomass</v>
          </cell>
          <cell r="G331" t="str">
            <v>NA</v>
          </cell>
          <cell r="H331" t="str">
            <v>Merchant Unregulated</v>
          </cell>
        </row>
        <row r="332">
          <cell r="D332" t="str">
            <v>South Jersey Industries, Inc.</v>
          </cell>
          <cell r="E332" t="str">
            <v>Biomass</v>
          </cell>
          <cell r="G332" t="str">
            <v>NA</v>
          </cell>
          <cell r="H332" t="str">
            <v>Merchant Unregulated</v>
          </cell>
        </row>
        <row r="333">
          <cell r="D333" t="str">
            <v>Southern Company</v>
          </cell>
          <cell r="E333" t="str">
            <v>Solar</v>
          </cell>
          <cell r="G333" t="str">
            <v>NA</v>
          </cell>
          <cell r="H333" t="str">
            <v>Merchant Unregulated</v>
          </cell>
        </row>
        <row r="334">
          <cell r="D334" t="str">
            <v>Turner Enterprises, Inc.</v>
          </cell>
          <cell r="E334" t="str">
            <v>Solar</v>
          </cell>
          <cell r="G334" t="str">
            <v>NA</v>
          </cell>
          <cell r="H334" t="str">
            <v>Merchant Unregulated</v>
          </cell>
        </row>
        <row r="335">
          <cell r="D335" t="str">
            <v>Apple Inc.</v>
          </cell>
          <cell r="E335" t="str">
            <v>Biomass</v>
          </cell>
          <cell r="G335" t="str">
            <v>NA</v>
          </cell>
          <cell r="H335" t="str">
            <v>Merchant Unregulated</v>
          </cell>
        </row>
        <row r="336">
          <cell r="D336" t="str">
            <v>Apple Inc.</v>
          </cell>
          <cell r="E336" t="str">
            <v>Solar</v>
          </cell>
          <cell r="G336" t="str">
            <v>NA</v>
          </cell>
          <cell r="H336" t="str">
            <v>Merchant Unregulated</v>
          </cell>
        </row>
        <row r="337">
          <cell r="D337" t="str">
            <v>Xcel Energy Inc.</v>
          </cell>
          <cell r="E337" t="str">
            <v>Water</v>
          </cell>
          <cell r="G337">
            <v>8950</v>
          </cell>
          <cell r="H337" t="str">
            <v>Regulated</v>
          </cell>
        </row>
        <row r="338">
          <cell r="D338" t="str">
            <v>SunEdison, Inc.</v>
          </cell>
          <cell r="E338" t="str">
            <v>Solar</v>
          </cell>
          <cell r="G338" t="str">
            <v>NA</v>
          </cell>
          <cell r="H338" t="str">
            <v>Merchant Unregulated</v>
          </cell>
        </row>
        <row r="339">
          <cell r="D339" t="str">
            <v>Wisconsin Energy Corporation</v>
          </cell>
          <cell r="E339" t="str">
            <v>Water</v>
          </cell>
          <cell r="G339">
            <v>13236</v>
          </cell>
          <cell r="H339" t="str">
            <v>Regulated</v>
          </cell>
        </row>
        <row r="340">
          <cell r="D340" t="str">
            <v>Aqua America Inc.</v>
          </cell>
          <cell r="E340" t="str">
            <v>Solar</v>
          </cell>
          <cell r="G340" t="str">
            <v>NA</v>
          </cell>
          <cell r="H340" t="str">
            <v>Merchant Unregulated</v>
          </cell>
        </row>
        <row r="341">
          <cell r="D341" t="str">
            <v>Tate &amp; Lyle</v>
          </cell>
          <cell r="E341" t="str">
            <v>Gas</v>
          </cell>
          <cell r="G341" t="str">
            <v>NA</v>
          </cell>
          <cell r="H341" t="str">
            <v>Merchant Unregulated</v>
          </cell>
        </row>
        <row r="342">
          <cell r="D342" t="str">
            <v>Infigen Energy Limited</v>
          </cell>
          <cell r="E342" t="str">
            <v>Wind</v>
          </cell>
          <cell r="G342">
            <v>278303</v>
          </cell>
          <cell r="H342" t="str">
            <v>Merchant Unregulated</v>
          </cell>
        </row>
        <row r="343">
          <cell r="D343" t="str">
            <v>Xcel Energy Inc.</v>
          </cell>
          <cell r="E343" t="str">
            <v>Coal</v>
          </cell>
          <cell r="G343">
            <v>792166</v>
          </cell>
          <cell r="H343" t="str">
            <v>Regulated</v>
          </cell>
        </row>
        <row r="344">
          <cell r="D344" t="str">
            <v>Southwest Generation</v>
          </cell>
          <cell r="E344" t="str">
            <v>Gas</v>
          </cell>
          <cell r="G344">
            <v>89568</v>
          </cell>
          <cell r="H344" t="str">
            <v>Merchant Unregulated</v>
          </cell>
        </row>
        <row r="345">
          <cell r="D345" t="str">
            <v>Waste Management, Inc.</v>
          </cell>
          <cell r="E345" t="str">
            <v>Biomass</v>
          </cell>
          <cell r="G345" t="str">
            <v>NA</v>
          </cell>
          <cell r="H345" t="str">
            <v>Merchant Unregulated</v>
          </cell>
        </row>
        <row r="346">
          <cell r="D346" t="str">
            <v>O2 Energies</v>
          </cell>
          <cell r="E346" t="str">
            <v>Solar</v>
          </cell>
          <cell r="G346" t="str">
            <v>NA</v>
          </cell>
          <cell r="H346" t="str">
            <v>Merchant Unregulated</v>
          </cell>
        </row>
        <row r="347">
          <cell r="D347" t="str">
            <v>Arba Solar, LLC</v>
          </cell>
          <cell r="E347" t="str">
            <v>Solar</v>
          </cell>
          <cell r="G347" t="str">
            <v>NA</v>
          </cell>
          <cell r="H347" t="str">
            <v>Merchant Unregulated</v>
          </cell>
        </row>
        <row r="348">
          <cell r="D348" t="str">
            <v>Fortistar LLC</v>
          </cell>
          <cell r="E348" t="str">
            <v>Biomass</v>
          </cell>
          <cell r="G348" t="str">
            <v>NA</v>
          </cell>
          <cell r="H348" t="str">
            <v>Merchant Unregulated</v>
          </cell>
        </row>
        <row r="349">
          <cell r="D349" t="str">
            <v>Arcadia City of WI</v>
          </cell>
          <cell r="E349" t="str">
            <v>Oil</v>
          </cell>
          <cell r="G349" t="str">
            <v>NA</v>
          </cell>
          <cell r="H349" t="str">
            <v>Regulated</v>
          </cell>
        </row>
        <row r="350">
          <cell r="D350" t="str">
            <v>Arcadia High School</v>
          </cell>
          <cell r="E350" t="str">
            <v>Gas</v>
          </cell>
          <cell r="G350" t="str">
            <v>NA</v>
          </cell>
          <cell r="H350" t="str">
            <v>Merchant Unregulated</v>
          </cell>
        </row>
        <row r="351">
          <cell r="D351" t="str">
            <v>Arcanum City of</v>
          </cell>
          <cell r="E351" t="str">
            <v>Oil</v>
          </cell>
          <cell r="G351" t="str">
            <v>NA</v>
          </cell>
          <cell r="H351" t="str">
            <v>Regulated</v>
          </cell>
        </row>
        <row r="352">
          <cell r="D352" t="str">
            <v>American Municipal Power, Inc.</v>
          </cell>
          <cell r="E352" t="str">
            <v>Oil</v>
          </cell>
          <cell r="G352" t="str">
            <v>NA</v>
          </cell>
          <cell r="H352" t="str">
            <v>Merchant Unregulated</v>
          </cell>
        </row>
        <row r="353">
          <cell r="D353" t="str">
            <v>Energy Transfer Partners, L.P.</v>
          </cell>
          <cell r="E353" t="str">
            <v>Biomass</v>
          </cell>
          <cell r="G353" t="str">
            <v>NA</v>
          </cell>
          <cell r="H353" t="str">
            <v>Merchant Unregulated</v>
          </cell>
        </row>
        <row r="354">
          <cell r="D354" t="str">
            <v>Energy Transfer Partners, L.P.</v>
          </cell>
          <cell r="E354" t="str">
            <v>Gas</v>
          </cell>
          <cell r="G354" t="str">
            <v>NA</v>
          </cell>
          <cell r="H354" t="str">
            <v>Merchant Unregulated</v>
          </cell>
        </row>
        <row r="355">
          <cell r="D355" t="str">
            <v>Iberdrola, S.A.</v>
          </cell>
          <cell r="E355" t="str">
            <v>Gas</v>
          </cell>
          <cell r="G355" t="str">
            <v>NA</v>
          </cell>
          <cell r="H355" t="str">
            <v>Merchant Unregulated</v>
          </cell>
        </row>
        <row r="356">
          <cell r="D356" t="str">
            <v>Archer-Daniels-Midland Company</v>
          </cell>
          <cell r="E356" t="str">
            <v>Coal</v>
          </cell>
          <cell r="G356" t="str">
            <v>NA</v>
          </cell>
          <cell r="H356" t="str">
            <v>Merchant Unregulated</v>
          </cell>
        </row>
        <row r="357">
          <cell r="D357" t="str">
            <v>Hoku Corporation</v>
          </cell>
          <cell r="E357" t="str">
            <v>Solar</v>
          </cell>
          <cell r="G357" t="str">
            <v>NA</v>
          </cell>
          <cell r="H357" t="str">
            <v>Merchant Unregulated</v>
          </cell>
        </row>
        <row r="358">
          <cell r="D358" t="str">
            <v>Lyondell Chemical Company</v>
          </cell>
          <cell r="E358" t="str">
            <v>Other Nonrenewable</v>
          </cell>
          <cell r="G358">
            <v>240117</v>
          </cell>
          <cell r="H358" t="str">
            <v>Merchant Unregulated</v>
          </cell>
        </row>
        <row r="359">
          <cell r="D359" t="str">
            <v>Waste Management, Inc.</v>
          </cell>
          <cell r="E359" t="str">
            <v>Biomass</v>
          </cell>
          <cell r="G359" t="str">
            <v>NA</v>
          </cell>
          <cell r="H359" t="str">
            <v>Merchant Unregulated</v>
          </cell>
        </row>
        <row r="360">
          <cell r="D360" t="str">
            <v>Arden Solar LLC</v>
          </cell>
          <cell r="E360" t="str">
            <v>Solar</v>
          </cell>
          <cell r="G360" t="str">
            <v>NA</v>
          </cell>
          <cell r="H360" t="str">
            <v>Merchant Unregulated</v>
          </cell>
        </row>
        <row r="361">
          <cell r="D361" t="str">
            <v>Nirma Limited</v>
          </cell>
          <cell r="E361" t="str">
            <v>Coal</v>
          </cell>
          <cell r="G361">
            <v>375840</v>
          </cell>
          <cell r="H361" t="str">
            <v>Merchant Unregulated</v>
          </cell>
        </row>
        <row r="362">
          <cell r="D362" t="str">
            <v>Argyle City of</v>
          </cell>
          <cell r="E362" t="str">
            <v>Oil</v>
          </cell>
          <cell r="G362" t="str">
            <v>NA</v>
          </cell>
          <cell r="H362" t="str">
            <v>Regulated</v>
          </cell>
        </row>
        <row r="363">
          <cell r="D363" t="str">
            <v>Argyle City of</v>
          </cell>
          <cell r="E363" t="str">
            <v>Water</v>
          </cell>
          <cell r="G363" t="str">
            <v>NA</v>
          </cell>
          <cell r="H363" t="str">
            <v>Regulated</v>
          </cell>
        </row>
        <row r="364">
          <cell r="D364" t="str">
            <v>MFP Co III, LLC</v>
          </cell>
          <cell r="E364" t="str">
            <v>Solar</v>
          </cell>
          <cell r="G364" t="str">
            <v>NA</v>
          </cell>
          <cell r="H364" t="str">
            <v>Merchant Unregulated</v>
          </cell>
        </row>
        <row r="365">
          <cell r="D365" t="str">
            <v>Entergy Corporation</v>
          </cell>
          <cell r="E365" t="str">
            <v>Nuclear</v>
          </cell>
          <cell r="G365">
            <v>15493131</v>
          </cell>
          <cell r="H365" t="str">
            <v>Regulated</v>
          </cell>
        </row>
        <row r="366">
          <cell r="D366" t="str">
            <v>Potlatch Corporation</v>
          </cell>
          <cell r="E366" t="str">
            <v>Biomass</v>
          </cell>
          <cell r="G366" t="str">
            <v>NA</v>
          </cell>
          <cell r="H366" t="str">
            <v>Merchant Unregulated</v>
          </cell>
        </row>
        <row r="367">
          <cell r="D367" t="str">
            <v>Arkansas Electric Cooperative Corp.</v>
          </cell>
          <cell r="E367" t="str">
            <v>Water</v>
          </cell>
          <cell r="G367">
            <v>273562</v>
          </cell>
          <cell r="H367" t="str">
            <v>Merchant Unregulated</v>
          </cell>
        </row>
        <row r="368">
          <cell r="D368" t="str">
            <v>Columbia Energy Partners, LLC</v>
          </cell>
          <cell r="E368" t="str">
            <v>Solar</v>
          </cell>
          <cell r="G368" t="str">
            <v>NA</v>
          </cell>
          <cell r="H368" t="str">
            <v>Merchant Unregulated</v>
          </cell>
        </row>
        <row r="369">
          <cell r="D369" t="str">
            <v>Highstar Capital LP</v>
          </cell>
          <cell r="E369" t="str">
            <v>Gas</v>
          </cell>
          <cell r="G369">
            <v>1734610</v>
          </cell>
          <cell r="H369" t="str">
            <v>Merchant Unregulated</v>
          </cell>
        </row>
        <row r="370">
          <cell r="D370" t="str">
            <v>LS Power Group</v>
          </cell>
          <cell r="E370" t="str">
            <v>Solar</v>
          </cell>
          <cell r="G370" t="str">
            <v>NA</v>
          </cell>
          <cell r="H370" t="str">
            <v>Merchant Unregulated</v>
          </cell>
        </row>
        <row r="371">
          <cell r="D371" t="str">
            <v>EDP - Energias de Portugal SA</v>
          </cell>
          <cell r="E371" t="str">
            <v>Wind</v>
          </cell>
          <cell r="G371" t="str">
            <v>NA</v>
          </cell>
          <cell r="H371" t="str">
            <v>Merchant Unregulated</v>
          </cell>
        </row>
        <row r="372">
          <cell r="D372" t="str">
            <v>PARPÚBLICA - Participações Públicas (SGPS), S.A.</v>
          </cell>
          <cell r="E372" t="str">
            <v>Wind</v>
          </cell>
          <cell r="G372" t="str">
            <v>NA</v>
          </cell>
          <cell r="H372" t="str">
            <v>Merchant Unregulated</v>
          </cell>
        </row>
        <row r="373">
          <cell r="D373" t="str">
            <v>HidroCantábrico Energia S.A.</v>
          </cell>
          <cell r="E373" t="str">
            <v>Wind</v>
          </cell>
          <cell r="G373" t="str">
            <v>NA</v>
          </cell>
          <cell r="H373" t="str">
            <v>Merchant Unregulated</v>
          </cell>
        </row>
        <row r="374">
          <cell r="D374" t="str">
            <v>China Three Gorges Corporation</v>
          </cell>
          <cell r="E374" t="str">
            <v>Wind</v>
          </cell>
          <cell r="G374" t="str">
            <v>NA</v>
          </cell>
          <cell r="H374" t="str">
            <v>Merchant Unregulated</v>
          </cell>
        </row>
        <row r="375">
          <cell r="D375" t="str">
            <v>EDP Renováveis</v>
          </cell>
          <cell r="E375" t="str">
            <v>Wind</v>
          </cell>
          <cell r="G375" t="str">
            <v>NA</v>
          </cell>
          <cell r="H375" t="str">
            <v>Merchant Unregulated</v>
          </cell>
        </row>
        <row r="376">
          <cell r="D376" t="str">
            <v>AES Corporation</v>
          </cell>
          <cell r="E376" t="str">
            <v>Wind</v>
          </cell>
          <cell r="G376">
            <v>248241</v>
          </cell>
          <cell r="H376" t="str">
            <v>Merchant Unregulated</v>
          </cell>
        </row>
        <row r="377">
          <cell r="D377" t="str">
            <v>GDF Suez SA</v>
          </cell>
          <cell r="E377" t="str">
            <v>Gas</v>
          </cell>
          <cell r="G377">
            <v>187215</v>
          </cell>
          <cell r="H377" t="str">
            <v>Merchant Unregulated</v>
          </cell>
        </row>
        <row r="378">
          <cell r="D378" t="str">
            <v>Armstrong Hardwood Flooring Company</v>
          </cell>
          <cell r="E378" t="str">
            <v>Biomass</v>
          </cell>
          <cell r="G378" t="str">
            <v>NA</v>
          </cell>
          <cell r="H378" t="str">
            <v>Merchant Unregulated</v>
          </cell>
        </row>
        <row r="379">
          <cell r="D379" t="str">
            <v>Strata Solar LLC</v>
          </cell>
          <cell r="E379" t="str">
            <v>Solar</v>
          </cell>
          <cell r="G379" t="str">
            <v>NA</v>
          </cell>
          <cell r="H379" t="str">
            <v>Merchant Unregulated</v>
          </cell>
        </row>
        <row r="380">
          <cell r="D380" t="str">
            <v>Arnold Village of</v>
          </cell>
          <cell r="E380" t="str">
            <v>Oil</v>
          </cell>
          <cell r="G380" t="str">
            <v>NA</v>
          </cell>
          <cell r="H380" t="str">
            <v>Regulated</v>
          </cell>
        </row>
        <row r="381">
          <cell r="D381" t="str">
            <v>Gaz Métro Limited Partnership</v>
          </cell>
          <cell r="E381" t="str">
            <v>Water</v>
          </cell>
          <cell r="G381" t="str">
            <v>NA</v>
          </cell>
          <cell r="H381" t="str">
            <v>Regulated</v>
          </cell>
        </row>
        <row r="382">
          <cell r="D382" t="str">
            <v>Arnold Windfarm LLC</v>
          </cell>
          <cell r="E382" t="str">
            <v>Wind</v>
          </cell>
          <cell r="G382" t="str">
            <v>NA</v>
          </cell>
          <cell r="H382" t="str">
            <v>Merchant Unregulated</v>
          </cell>
        </row>
        <row r="383">
          <cell r="D383" t="str">
            <v>Renewable World Energies, LLC</v>
          </cell>
          <cell r="E383" t="str">
            <v>Water</v>
          </cell>
          <cell r="G383" t="str">
            <v>NA</v>
          </cell>
          <cell r="H383" t="str">
            <v>Merchant Unregulated</v>
          </cell>
        </row>
        <row r="384">
          <cell r="D384" t="str">
            <v>Brookfield Renewable Energy Partners L.P.</v>
          </cell>
          <cell r="E384" t="str">
            <v>Wind</v>
          </cell>
          <cell r="G384" t="str">
            <v>NA</v>
          </cell>
          <cell r="H384" t="str">
            <v>Merchant Unregulated</v>
          </cell>
        </row>
        <row r="385">
          <cell r="D385" t="str">
            <v>Brookfield Asset Management Inc.</v>
          </cell>
          <cell r="E385" t="str">
            <v>Wind</v>
          </cell>
          <cell r="G385" t="str">
            <v>NA</v>
          </cell>
          <cell r="H385" t="str">
            <v>Merchant Unregulated</v>
          </cell>
        </row>
        <row r="386">
          <cell r="D386" t="str">
            <v>Great River Energy</v>
          </cell>
          <cell r="E386" t="str">
            <v>Oil</v>
          </cell>
          <cell r="G386" t="str">
            <v>NA</v>
          </cell>
          <cell r="H386" t="str">
            <v>Merchant Unregulated</v>
          </cell>
        </row>
        <row r="387">
          <cell r="D387" t="str">
            <v>Big Bend Irrigation District</v>
          </cell>
          <cell r="E387" t="str">
            <v>Water</v>
          </cell>
          <cell r="G387" t="str">
            <v>NA</v>
          </cell>
          <cell r="H387" t="str">
            <v>Merchant Unregulated</v>
          </cell>
        </row>
        <row r="388">
          <cell r="D388" t="str">
            <v>Wilder Irrigation District</v>
          </cell>
          <cell r="E388" t="str">
            <v>Water</v>
          </cell>
          <cell r="G388" t="str">
            <v>NA</v>
          </cell>
          <cell r="H388" t="str">
            <v>Merchant Unregulated</v>
          </cell>
        </row>
        <row r="389">
          <cell r="D389" t="str">
            <v>New York Irrigation District</v>
          </cell>
          <cell r="E389" t="str">
            <v>Water</v>
          </cell>
          <cell r="G389" t="str">
            <v>NA</v>
          </cell>
          <cell r="H389" t="str">
            <v>Merchant Unregulated</v>
          </cell>
        </row>
        <row r="390">
          <cell r="D390" t="str">
            <v>Nampa &amp; Meridian Irrigation District</v>
          </cell>
          <cell r="E390" t="str">
            <v>Water</v>
          </cell>
          <cell r="G390" t="str">
            <v>NA</v>
          </cell>
          <cell r="H390" t="str">
            <v>Merchant Unregulated</v>
          </cell>
        </row>
        <row r="391">
          <cell r="D391" t="str">
            <v>Boise-Kuna Irrigation District</v>
          </cell>
          <cell r="E391" t="str">
            <v>Water</v>
          </cell>
          <cell r="G391" t="str">
            <v>NA</v>
          </cell>
          <cell r="H391" t="str">
            <v>Merchant Unregulated</v>
          </cell>
        </row>
        <row r="392">
          <cell r="D392" t="str">
            <v>American Electric Power Company, Inc.</v>
          </cell>
          <cell r="E392" t="str">
            <v>Gas</v>
          </cell>
          <cell r="G392">
            <v>40092</v>
          </cell>
          <cell r="H392" t="str">
            <v>Regulated</v>
          </cell>
        </row>
        <row r="393">
          <cell r="D393" t="str">
            <v>NRG Energy, Inc.</v>
          </cell>
          <cell r="E393" t="str">
            <v>Gas</v>
          </cell>
          <cell r="G393">
            <v>1653171</v>
          </cell>
          <cell r="H393" t="str">
            <v>Merchant Unregulated</v>
          </cell>
        </row>
        <row r="394">
          <cell r="D394" t="str">
            <v>NRG Energy, Inc.</v>
          </cell>
          <cell r="E394" t="str">
            <v>Gas</v>
          </cell>
          <cell r="G394">
            <v>1635</v>
          </cell>
          <cell r="H394" t="str">
            <v>Merchant Unregulated</v>
          </cell>
        </row>
        <row r="395">
          <cell r="D395" t="str">
            <v>Mid-Kansas Electric Company, LLC</v>
          </cell>
          <cell r="E395" t="str">
            <v>Gas</v>
          </cell>
          <cell r="G395" t="str">
            <v>NA</v>
          </cell>
          <cell r="H395" t="str">
            <v>Merchant Unregulated</v>
          </cell>
        </row>
        <row r="396">
          <cell r="D396" t="str">
            <v>CPS Energy</v>
          </cell>
          <cell r="E396" t="str">
            <v>Gas</v>
          </cell>
          <cell r="G396">
            <v>1853358</v>
          </cell>
          <cell r="H396" t="str">
            <v>Regulated</v>
          </cell>
        </row>
        <row r="397">
          <cell r="D397" t="str">
            <v>Basin Electric Power Cooperative</v>
          </cell>
          <cell r="E397" t="str">
            <v>Gas</v>
          </cell>
          <cell r="G397" t="str">
            <v>NA</v>
          </cell>
          <cell r="H397" t="str">
            <v>Merchant Unregulated</v>
          </cell>
        </row>
        <row r="398">
          <cell r="D398" t="str">
            <v>SunEdison, Inc.</v>
          </cell>
          <cell r="E398" t="str">
            <v>Solar</v>
          </cell>
          <cell r="G398" t="str">
            <v>NA</v>
          </cell>
          <cell r="H398" t="str">
            <v>Merchant Unregulated</v>
          </cell>
        </row>
        <row r="399">
          <cell r="D399" t="str">
            <v>Tallahassee City of</v>
          </cell>
          <cell r="E399" t="str">
            <v>Gas</v>
          </cell>
          <cell r="G399">
            <v>109305</v>
          </cell>
          <cell r="H399" t="str">
            <v>Regulated</v>
          </cell>
        </row>
        <row r="400">
          <cell r="D400" t="str">
            <v>Tallahassee City of</v>
          </cell>
          <cell r="E400" t="str">
            <v>Gas</v>
          </cell>
          <cell r="G400">
            <v>76159</v>
          </cell>
          <cell r="H400" t="str">
            <v>Regulated</v>
          </cell>
        </row>
        <row r="401">
          <cell r="D401" t="str">
            <v>Tallahassee City of</v>
          </cell>
          <cell r="E401" t="str">
            <v>Gas</v>
          </cell>
          <cell r="G401">
            <v>1248112</v>
          </cell>
          <cell r="H401" t="str">
            <v>Regulated</v>
          </cell>
        </row>
        <row r="402">
          <cell r="D402" t="str">
            <v>Empire District Electric Company</v>
          </cell>
          <cell r="E402" t="str">
            <v>Coal</v>
          </cell>
          <cell r="G402">
            <v>1167969</v>
          </cell>
          <cell r="H402" t="str">
            <v>Regulated</v>
          </cell>
        </row>
        <row r="403">
          <cell r="D403" t="str">
            <v>Asbury Park Press, Inc.</v>
          </cell>
          <cell r="E403" t="str">
            <v>Gas</v>
          </cell>
          <cell r="G403" t="str">
            <v>NA</v>
          </cell>
          <cell r="H403" t="str">
            <v>Merchant Unregulated</v>
          </cell>
        </row>
        <row r="404">
          <cell r="D404" t="str">
            <v>Gaz Métro Limited Partnership</v>
          </cell>
          <cell r="E404" t="str">
            <v>Oil</v>
          </cell>
          <cell r="G404" t="str">
            <v>NA</v>
          </cell>
          <cell r="H404" t="str">
            <v>Regulated</v>
          </cell>
        </row>
        <row r="405">
          <cell r="D405" t="str">
            <v>Domtar Corp.</v>
          </cell>
          <cell r="E405" t="str">
            <v>Biomass</v>
          </cell>
          <cell r="G405">
            <v>813625</v>
          </cell>
          <cell r="H405" t="str">
            <v>Merchant Unregulated</v>
          </cell>
        </row>
        <row r="406">
          <cell r="D406" t="str">
            <v>Duke Energy Corporation</v>
          </cell>
          <cell r="E406" t="str">
            <v>Coal</v>
          </cell>
          <cell r="G406">
            <v>804613</v>
          </cell>
          <cell r="H406" t="str">
            <v>Regulated</v>
          </cell>
        </row>
        <row r="407">
          <cell r="D407" t="str">
            <v>Duke Energy Corporation</v>
          </cell>
          <cell r="E407" t="str">
            <v>Gas</v>
          </cell>
          <cell r="G407">
            <v>87782</v>
          </cell>
          <cell r="H407" t="str">
            <v>Regulated</v>
          </cell>
        </row>
        <row r="408">
          <cell r="D408" t="str">
            <v>Riverstone Holdings LLC</v>
          </cell>
          <cell r="E408" t="str">
            <v>Biomass</v>
          </cell>
          <cell r="G408" t="str">
            <v>NA</v>
          </cell>
          <cell r="H408" t="str">
            <v>Merchant Unregulated</v>
          </cell>
        </row>
        <row r="409">
          <cell r="D409" t="str">
            <v>Ashland City of KS</v>
          </cell>
          <cell r="E409" t="str">
            <v>Oil</v>
          </cell>
          <cell r="G409" t="str">
            <v>NA</v>
          </cell>
          <cell r="H409" t="str">
            <v>Regulated</v>
          </cell>
        </row>
        <row r="410">
          <cell r="D410" t="str">
            <v>Ashland City of OR</v>
          </cell>
          <cell r="E410" t="str">
            <v>Solar</v>
          </cell>
          <cell r="G410" t="str">
            <v>NA</v>
          </cell>
          <cell r="H410" t="str">
            <v>Regulated</v>
          </cell>
        </row>
        <row r="411">
          <cell r="D411" t="str">
            <v>New York Power Authority</v>
          </cell>
          <cell r="E411" t="str">
            <v>Water</v>
          </cell>
          <cell r="G411" t="str">
            <v>NA</v>
          </cell>
          <cell r="H411" t="str">
            <v>Merchant Unregulated</v>
          </cell>
        </row>
        <row r="412">
          <cell r="D412" t="str">
            <v>FirstEnergy Corp.</v>
          </cell>
          <cell r="E412" t="str">
            <v>Coal</v>
          </cell>
          <cell r="G412">
            <v>248112</v>
          </cell>
          <cell r="H412" t="str">
            <v>Merchant Unregulated</v>
          </cell>
        </row>
        <row r="413">
          <cell r="D413" t="str">
            <v>GDF Suez SA</v>
          </cell>
          <cell r="E413" t="str">
            <v>Gas</v>
          </cell>
          <cell r="G413" t="str">
            <v>NA</v>
          </cell>
          <cell r="H413" t="str">
            <v>Merchant Unregulated</v>
          </cell>
        </row>
        <row r="414">
          <cell r="D414" t="str">
            <v>Duke Energy Corporation</v>
          </cell>
          <cell r="E414" t="str">
            <v>Gas</v>
          </cell>
          <cell r="G414" t="str">
            <v>NA</v>
          </cell>
          <cell r="H414" t="str">
            <v>Merchant Unregulated</v>
          </cell>
        </row>
        <row r="415">
          <cell r="D415" t="str">
            <v>NextEra Energy, Inc.</v>
          </cell>
          <cell r="E415" t="str">
            <v>Wind</v>
          </cell>
          <cell r="G415">
            <v>497409</v>
          </cell>
          <cell r="H415" t="str">
            <v>Merchant Unregulated</v>
          </cell>
        </row>
        <row r="416">
          <cell r="D416" t="str">
            <v>Otter Tail Corporation</v>
          </cell>
          <cell r="E416" t="str">
            <v>Wind</v>
          </cell>
          <cell r="G416">
            <v>154883</v>
          </cell>
          <cell r="H416" t="str">
            <v>Regulated</v>
          </cell>
        </row>
        <row r="417">
          <cell r="D417" t="str">
            <v>NextEra Energy, Inc.</v>
          </cell>
          <cell r="E417" t="str">
            <v>Wind</v>
          </cell>
          <cell r="G417">
            <v>401882</v>
          </cell>
          <cell r="H417" t="str">
            <v>Merchant Unregulated</v>
          </cell>
        </row>
        <row r="418">
          <cell r="D418" t="str">
            <v>NextEra Energy, Inc.</v>
          </cell>
          <cell r="E418" t="str">
            <v>Wind</v>
          </cell>
          <cell r="G418">
            <v>204982</v>
          </cell>
          <cell r="H418" t="str">
            <v>Merchant Unregulated</v>
          </cell>
        </row>
        <row r="419">
          <cell r="D419" t="str">
            <v>Berkshire Hathaway Inc.</v>
          </cell>
          <cell r="E419" t="str">
            <v>Water</v>
          </cell>
          <cell r="G419">
            <v>1709</v>
          </cell>
          <cell r="H419" t="str">
            <v>Regulated</v>
          </cell>
        </row>
        <row r="420">
          <cell r="D420" t="str">
            <v>MidAmerican Energy Holdings Company</v>
          </cell>
          <cell r="E420" t="str">
            <v>Water</v>
          </cell>
          <cell r="G420">
            <v>194</v>
          </cell>
          <cell r="H420" t="str">
            <v>Regulated</v>
          </cell>
        </row>
        <row r="421">
          <cell r="D421" t="str">
            <v>Emera Incorporated</v>
          </cell>
          <cell r="E421" t="str">
            <v>Water</v>
          </cell>
          <cell r="G421" t="str">
            <v>NA</v>
          </cell>
          <cell r="H421" t="str">
            <v>Merchant Unregulated</v>
          </cell>
        </row>
        <row r="422">
          <cell r="D422" t="str">
            <v>Algonquin Power &amp; Utilities Corp.</v>
          </cell>
          <cell r="E422" t="str">
            <v>Water</v>
          </cell>
          <cell r="G422" t="str">
            <v>NA</v>
          </cell>
          <cell r="H422" t="str">
            <v>Merchant Unregulated</v>
          </cell>
        </row>
        <row r="423">
          <cell r="D423" t="str">
            <v>GDF Suez SA</v>
          </cell>
          <cell r="E423" t="str">
            <v>Gas</v>
          </cell>
          <cell r="G423">
            <v>2271634</v>
          </cell>
          <cell r="H423" t="str">
            <v>Merchant Unregulated</v>
          </cell>
        </row>
        <row r="424">
          <cell r="D424" t="str">
            <v>Caisse de dépôt et placement du Québec</v>
          </cell>
          <cell r="E424" t="str">
            <v>Gas</v>
          </cell>
          <cell r="G424">
            <v>1736</v>
          </cell>
          <cell r="H424" t="str">
            <v>Merchant Unregulated</v>
          </cell>
        </row>
        <row r="425">
          <cell r="D425" t="str">
            <v>EIF Management, LLC</v>
          </cell>
          <cell r="E425" t="str">
            <v>Gas</v>
          </cell>
          <cell r="G425">
            <v>34733</v>
          </cell>
          <cell r="H425" t="str">
            <v>Merchant Unregulated</v>
          </cell>
        </row>
        <row r="426">
          <cell r="D426" t="str">
            <v>JEMB/Harbert Astoria Holdings LLC</v>
          </cell>
          <cell r="E426" t="str">
            <v>Gas</v>
          </cell>
          <cell r="G426">
            <v>435918</v>
          </cell>
          <cell r="H426" t="str">
            <v>Merchant Unregulated</v>
          </cell>
        </row>
        <row r="427">
          <cell r="D427" t="str">
            <v>SNC-Lavalin Group Inc.</v>
          </cell>
          <cell r="E427" t="str">
            <v>Gas</v>
          </cell>
          <cell r="G427">
            <v>729425</v>
          </cell>
          <cell r="H427" t="str">
            <v>Merchant Unregulated</v>
          </cell>
        </row>
        <row r="428">
          <cell r="D428" t="str">
            <v>JEMB/Harbert Astoria Holdings LLC</v>
          </cell>
          <cell r="E428" t="str">
            <v>Gas</v>
          </cell>
          <cell r="G428">
            <v>448949</v>
          </cell>
          <cell r="H428" t="str">
            <v>Merchant Unregulated</v>
          </cell>
        </row>
        <row r="429">
          <cell r="D429" t="str">
            <v>EIF Management, LLC</v>
          </cell>
          <cell r="E429" t="str">
            <v>Gas</v>
          </cell>
          <cell r="G429">
            <v>1154442</v>
          </cell>
          <cell r="H429" t="str">
            <v>Merchant Unregulated</v>
          </cell>
        </row>
        <row r="430">
          <cell r="D430" t="str">
            <v>GDF Suez SA</v>
          </cell>
          <cell r="E430" t="str">
            <v>Gas</v>
          </cell>
          <cell r="G430">
            <v>962038</v>
          </cell>
          <cell r="H430" t="str">
            <v>Merchant Unregulated</v>
          </cell>
        </row>
        <row r="431">
          <cell r="D431" t="str">
            <v>SNC-Lavalin Group Inc.</v>
          </cell>
          <cell r="E431" t="str">
            <v>Gas</v>
          </cell>
          <cell r="G431">
            <v>641356</v>
          </cell>
          <cell r="H431" t="str">
            <v>Merchant Unregulated</v>
          </cell>
        </row>
        <row r="432">
          <cell r="D432" t="str">
            <v>NRG Energy, Inc.</v>
          </cell>
          <cell r="E432" t="str">
            <v>Gas</v>
          </cell>
          <cell r="G432">
            <v>94135</v>
          </cell>
          <cell r="H432" t="str">
            <v>Merchant Unregulated</v>
          </cell>
        </row>
        <row r="433">
          <cell r="D433" t="str">
            <v>US Power Generating Company</v>
          </cell>
          <cell r="E433" t="str">
            <v>Oil</v>
          </cell>
          <cell r="G433">
            <v>1344011</v>
          </cell>
          <cell r="H433" t="str">
            <v>Merchant Unregulated</v>
          </cell>
        </row>
        <row r="434">
          <cell r="D434" t="str">
            <v>US Power Generating Company</v>
          </cell>
          <cell r="E434" t="str">
            <v>Gas</v>
          </cell>
          <cell r="G434">
            <v>1504</v>
          </cell>
          <cell r="H434" t="str">
            <v>Merchant Unregulated</v>
          </cell>
        </row>
        <row r="435">
          <cell r="D435" t="str">
            <v>Arizona State University</v>
          </cell>
          <cell r="E435" t="str">
            <v>Gas</v>
          </cell>
          <cell r="G435" t="str">
            <v>NA</v>
          </cell>
          <cell r="H435" t="str">
            <v>Merchant Unregulated</v>
          </cell>
        </row>
        <row r="436">
          <cell r="D436" t="str">
            <v>San Francisco Giants</v>
          </cell>
          <cell r="E436" t="str">
            <v>Solar</v>
          </cell>
          <cell r="G436">
            <v>0</v>
          </cell>
          <cell r="H436" t="str">
            <v>Regulated</v>
          </cell>
        </row>
        <row r="437">
          <cell r="D437" t="str">
            <v>PG&amp;E Corporation</v>
          </cell>
          <cell r="E437" t="str">
            <v>Solar</v>
          </cell>
          <cell r="G437">
            <v>0</v>
          </cell>
          <cell r="H437" t="str">
            <v>Regulated</v>
          </cell>
        </row>
        <row r="438">
          <cell r="D438" t="str">
            <v>Montauk Energy Holdings, LLC</v>
          </cell>
          <cell r="E438" t="str">
            <v>Biomass</v>
          </cell>
          <cell r="G438" t="str">
            <v>NA</v>
          </cell>
          <cell r="H438" t="str">
            <v>Merchant Unregulated</v>
          </cell>
        </row>
        <row r="439">
          <cell r="D439" t="str">
            <v>Hosken Consolidated Investments Limited</v>
          </cell>
          <cell r="E439" t="str">
            <v>Biomass</v>
          </cell>
          <cell r="G439" t="str">
            <v>NA</v>
          </cell>
          <cell r="H439" t="str">
            <v>Merchant Unregulated</v>
          </cell>
        </row>
        <row r="440">
          <cell r="D440" t="str">
            <v>MACH Gen LLC</v>
          </cell>
          <cell r="E440" t="str">
            <v>Gas</v>
          </cell>
          <cell r="G440">
            <v>5730239</v>
          </cell>
          <cell r="H440" t="str">
            <v>Merchant Unregulated</v>
          </cell>
        </row>
        <row r="441">
          <cell r="D441" t="str">
            <v>Athens Regional Health Services, Inc.</v>
          </cell>
          <cell r="E441" t="str">
            <v>Oil</v>
          </cell>
          <cell r="G441" t="str">
            <v>NA</v>
          </cell>
          <cell r="H441" t="str">
            <v>Merchant Unregulated</v>
          </cell>
        </row>
        <row r="442">
          <cell r="D442" t="str">
            <v>Atlanta Gift Mart, LP</v>
          </cell>
          <cell r="E442" t="str">
            <v>Oil</v>
          </cell>
          <cell r="G442" t="str">
            <v>NA</v>
          </cell>
          <cell r="H442" t="str">
            <v>Merchant Unregulated</v>
          </cell>
        </row>
        <row r="443">
          <cell r="D443" t="str">
            <v>Atlantic Municipal Utilities</v>
          </cell>
          <cell r="E443" t="str">
            <v>Gas</v>
          </cell>
          <cell r="G443" t="str">
            <v>NA</v>
          </cell>
          <cell r="H443" t="str">
            <v>Regulated</v>
          </cell>
        </row>
        <row r="444">
          <cell r="D444" t="str">
            <v>Pepco Holdings, Inc.</v>
          </cell>
          <cell r="E444" t="str">
            <v>Solar</v>
          </cell>
          <cell r="G444" t="str">
            <v>NA</v>
          </cell>
          <cell r="H444" t="str">
            <v>Merchant Unregulated</v>
          </cell>
        </row>
        <row r="445">
          <cell r="D445" t="str">
            <v>Sustainable Power Group</v>
          </cell>
          <cell r="E445" t="str">
            <v>Solar</v>
          </cell>
          <cell r="G445" t="str">
            <v>NA</v>
          </cell>
          <cell r="H445" t="str">
            <v>Merchant Unregulated</v>
          </cell>
        </row>
        <row r="446">
          <cell r="D446" t="str">
            <v>Atlantic Municipal Utilities</v>
          </cell>
          <cell r="E446" t="str">
            <v>Oil</v>
          </cell>
          <cell r="G446" t="str">
            <v>NA</v>
          </cell>
          <cell r="H446" t="str">
            <v>Regulated</v>
          </cell>
        </row>
        <row r="447">
          <cell r="D447" t="str">
            <v>Atmos Energy Corporation</v>
          </cell>
          <cell r="E447" t="str">
            <v>Gas</v>
          </cell>
          <cell r="G447" t="str">
            <v>NA</v>
          </cell>
          <cell r="H447" t="str">
            <v>Merchant Unregulated</v>
          </cell>
        </row>
        <row r="448">
          <cell r="D448" t="str">
            <v>North Slope Borough Power and Light</v>
          </cell>
          <cell r="E448" t="str">
            <v>Oil</v>
          </cell>
          <cell r="G448" t="str">
            <v>NA</v>
          </cell>
          <cell r="H448" t="str">
            <v>Regulated</v>
          </cell>
        </row>
        <row r="449">
          <cell r="D449" t="str">
            <v>Entergy Corporation</v>
          </cell>
          <cell r="E449" t="str">
            <v>Gas</v>
          </cell>
          <cell r="G449">
            <v>1931407</v>
          </cell>
          <cell r="H449" t="str">
            <v>Regulated</v>
          </cell>
        </row>
        <row r="450">
          <cell r="D450" t="str">
            <v>Attica City of</v>
          </cell>
          <cell r="E450" t="str">
            <v>Oil</v>
          </cell>
          <cell r="G450" t="str">
            <v>NA</v>
          </cell>
          <cell r="H450" t="str">
            <v>Regulated</v>
          </cell>
        </row>
        <row r="451">
          <cell r="D451" t="str">
            <v>Siemens Industry Inc</v>
          </cell>
          <cell r="E451" t="str">
            <v>Solar</v>
          </cell>
          <cell r="G451" t="str">
            <v>NA</v>
          </cell>
          <cell r="H451" t="str">
            <v>Merchant Unregulated</v>
          </cell>
        </row>
        <row r="452">
          <cell r="D452" t="str">
            <v>Samsung C&amp;T America, Inc</v>
          </cell>
          <cell r="E452" t="str">
            <v>Solar</v>
          </cell>
          <cell r="G452" t="str">
            <v>NA</v>
          </cell>
          <cell r="H452" t="str">
            <v>Merchant Unregulated</v>
          </cell>
        </row>
        <row r="453">
          <cell r="D453" t="str">
            <v>Solar Managers, LLC</v>
          </cell>
          <cell r="E453" t="str">
            <v>Solar</v>
          </cell>
          <cell r="G453" t="str">
            <v>NA</v>
          </cell>
          <cell r="H453" t="str">
            <v>Merchant Unregulated</v>
          </cell>
        </row>
        <row r="454">
          <cell r="D454" t="str">
            <v>Renewable World Energies, LLC</v>
          </cell>
          <cell r="E454" t="str">
            <v>Water</v>
          </cell>
          <cell r="G454" t="str">
            <v>NA</v>
          </cell>
          <cell r="H454" t="str">
            <v>Merchant Unregulated</v>
          </cell>
        </row>
        <row r="455">
          <cell r="D455" t="str">
            <v>Auburn Board of Public Works</v>
          </cell>
          <cell r="E455" t="str">
            <v>Gas</v>
          </cell>
          <cell r="G455" t="str">
            <v>NA</v>
          </cell>
          <cell r="H455" t="str">
            <v>Regulated</v>
          </cell>
        </row>
        <row r="456">
          <cell r="D456" t="str">
            <v>Patterson Farms, Inc.</v>
          </cell>
          <cell r="E456" t="str">
            <v>Biomass</v>
          </cell>
          <cell r="G456" t="str">
            <v>NA</v>
          </cell>
          <cell r="H456" t="str">
            <v>Merchant Unregulated</v>
          </cell>
        </row>
        <row r="457">
          <cell r="D457" t="str">
            <v>Iberdrola, S.A.</v>
          </cell>
          <cell r="E457" t="str">
            <v>Gas</v>
          </cell>
          <cell r="G457">
            <v>202</v>
          </cell>
          <cell r="H457" t="str">
            <v>Regulated</v>
          </cell>
        </row>
        <row r="458">
          <cell r="D458" t="str">
            <v>QUG Management</v>
          </cell>
          <cell r="E458" t="str">
            <v>Gas</v>
          </cell>
          <cell r="G458" t="str">
            <v>NA</v>
          </cell>
          <cell r="H458" t="str">
            <v>Merchant Unregulated</v>
          </cell>
        </row>
        <row r="459">
          <cell r="D459" t="str">
            <v>Canada Pension Plan Investment Board</v>
          </cell>
          <cell r="E459" t="str">
            <v>Gas</v>
          </cell>
          <cell r="G459" t="str">
            <v>NA</v>
          </cell>
          <cell r="H459" t="str">
            <v>Merchant Unregulated</v>
          </cell>
        </row>
        <row r="460">
          <cell r="D460" t="str">
            <v>Quantum Energy Partners</v>
          </cell>
          <cell r="E460" t="str">
            <v>Gas</v>
          </cell>
          <cell r="G460" t="str">
            <v>NA</v>
          </cell>
          <cell r="H460" t="str">
            <v>Merchant Unregulated</v>
          </cell>
        </row>
        <row r="461">
          <cell r="D461" t="str">
            <v>Calpine Corporation</v>
          </cell>
          <cell r="E461" t="str">
            <v>Gas</v>
          </cell>
          <cell r="G461" t="str">
            <v>NA</v>
          </cell>
          <cell r="H461" t="str">
            <v>Merchant Unregulated</v>
          </cell>
        </row>
        <row r="462">
          <cell r="D462" t="str">
            <v>Ameren Corporation</v>
          </cell>
          <cell r="E462" t="str">
            <v>Gas</v>
          </cell>
          <cell r="G462">
            <v>68649</v>
          </cell>
          <cell r="H462" t="str">
            <v>Regulated</v>
          </cell>
        </row>
        <row r="463">
          <cell r="D463" t="str">
            <v>Bryan City of OH</v>
          </cell>
          <cell r="E463" t="str">
            <v>Water</v>
          </cell>
          <cell r="G463" t="str">
            <v>NA</v>
          </cell>
          <cell r="H463" t="str">
            <v>Regulated</v>
          </cell>
        </row>
        <row r="464">
          <cell r="D464" t="str">
            <v>Augusta City of KS</v>
          </cell>
          <cell r="E464" t="str">
            <v>Gas</v>
          </cell>
          <cell r="G464" t="str">
            <v>NA</v>
          </cell>
          <cell r="H464" t="str">
            <v>Regulated</v>
          </cell>
        </row>
        <row r="465">
          <cell r="D465" t="str">
            <v>Augusta City of KS</v>
          </cell>
          <cell r="E465" t="str">
            <v>Gas</v>
          </cell>
          <cell r="G465" t="str">
            <v>NA</v>
          </cell>
          <cell r="H465" t="str">
            <v>Regulated</v>
          </cell>
        </row>
        <row r="466">
          <cell r="D466" t="str">
            <v>International Paper Company</v>
          </cell>
          <cell r="E466" t="str">
            <v>Biomass</v>
          </cell>
          <cell r="G466">
            <v>445570</v>
          </cell>
          <cell r="H466" t="str">
            <v>Merchant Unregulated</v>
          </cell>
        </row>
        <row r="467">
          <cell r="D467" t="str">
            <v>Alaska Energy &amp; Resources Company</v>
          </cell>
          <cell r="E467" t="str">
            <v>Oil</v>
          </cell>
          <cell r="G467">
            <v>767</v>
          </cell>
          <cell r="H467" t="str">
            <v>Regulated</v>
          </cell>
        </row>
        <row r="468">
          <cell r="D468" t="str">
            <v>Alaska Energy &amp; Resources Company</v>
          </cell>
          <cell r="E468" t="str">
            <v>Oil</v>
          </cell>
          <cell r="G468">
            <v>42</v>
          </cell>
          <cell r="H468" t="str">
            <v>Regulated</v>
          </cell>
        </row>
        <row r="469">
          <cell r="D469" t="str">
            <v>NRG Energy, Inc.</v>
          </cell>
          <cell r="E469" t="str">
            <v>Gas</v>
          </cell>
          <cell r="G469" t="str">
            <v>NA</v>
          </cell>
          <cell r="H469" t="str">
            <v>Merchant Unregulated</v>
          </cell>
        </row>
        <row r="470">
          <cell r="D470" t="str">
            <v>Lower Colorado River Authority</v>
          </cell>
          <cell r="E470" t="str">
            <v>Water</v>
          </cell>
          <cell r="G470" t="str">
            <v>NA</v>
          </cell>
          <cell r="H470" t="str">
            <v>Merchant Unregulated</v>
          </cell>
        </row>
        <row r="471">
          <cell r="D471" t="str">
            <v>Austin City of MN</v>
          </cell>
          <cell r="E471" t="str">
            <v>Gas</v>
          </cell>
          <cell r="G471" t="str">
            <v>NA</v>
          </cell>
          <cell r="H471" t="str">
            <v>Regulated</v>
          </cell>
        </row>
        <row r="472">
          <cell r="D472" t="str">
            <v>Austin City of MN</v>
          </cell>
          <cell r="E472" t="str">
            <v>Gas</v>
          </cell>
          <cell r="G472" t="str">
            <v>NA</v>
          </cell>
          <cell r="H472" t="str">
            <v>Regulated</v>
          </cell>
        </row>
        <row r="473">
          <cell r="D473" t="str">
            <v>Waste Management, Inc.</v>
          </cell>
          <cell r="E473" t="str">
            <v>Biomass</v>
          </cell>
          <cell r="G473" t="str">
            <v>NA</v>
          </cell>
          <cell r="H473" t="str">
            <v>Merchant Unregulated</v>
          </cell>
        </row>
        <row r="474">
          <cell r="D474" t="str">
            <v>Austin City of MN</v>
          </cell>
          <cell r="E474" t="str">
            <v>Coal</v>
          </cell>
          <cell r="G474" t="str">
            <v>NA</v>
          </cell>
          <cell r="H474" t="str">
            <v>Regulated</v>
          </cell>
        </row>
        <row r="475">
          <cell r="D475" t="str">
            <v>Navitas Energy, Inc.</v>
          </cell>
          <cell r="E475" t="str">
            <v>Wind</v>
          </cell>
          <cell r="G475" t="str">
            <v>NA</v>
          </cell>
          <cell r="H475" t="str">
            <v>Merchant Unregulated</v>
          </cell>
        </row>
        <row r="476">
          <cell r="D476" t="str">
            <v>Gamesa Corporacion Tecnologica S.A.</v>
          </cell>
          <cell r="E476" t="str">
            <v>Wind</v>
          </cell>
          <cell r="G476" t="str">
            <v>NA</v>
          </cell>
          <cell r="H476" t="str">
            <v>Merchant Unregulated</v>
          </cell>
        </row>
        <row r="477">
          <cell r="D477" t="str">
            <v>Enel S.p.A.</v>
          </cell>
          <cell r="E477" t="str">
            <v>Wind</v>
          </cell>
          <cell r="G477" t="str">
            <v>NA</v>
          </cell>
          <cell r="H477" t="str">
            <v>Merchant Unregulated</v>
          </cell>
        </row>
        <row r="478">
          <cell r="D478" t="str">
            <v>Sempra Energy</v>
          </cell>
          <cell r="E478" t="str">
            <v>Wind</v>
          </cell>
          <cell r="G478">
            <v>1603</v>
          </cell>
          <cell r="H478" t="str">
            <v>Merchant Unregulated</v>
          </cell>
        </row>
        <row r="479">
          <cell r="D479" t="str">
            <v>BP plc</v>
          </cell>
          <cell r="E479" t="str">
            <v>Wind</v>
          </cell>
          <cell r="G479">
            <v>1603</v>
          </cell>
          <cell r="H479" t="str">
            <v>Merchant Unregulated</v>
          </cell>
        </row>
        <row r="480">
          <cell r="D480" t="str">
            <v>Mayo Hydropower LLC</v>
          </cell>
          <cell r="E480" t="str">
            <v>Water</v>
          </cell>
          <cell r="G480" t="str">
            <v>NA</v>
          </cell>
          <cell r="H480" t="str">
            <v>Merchant Unregulated</v>
          </cell>
        </row>
        <row r="481">
          <cell r="D481" t="str">
            <v>NRG Energy, Inc.</v>
          </cell>
          <cell r="E481" t="str">
            <v>Solar</v>
          </cell>
          <cell r="G481" t="str">
            <v>NA</v>
          </cell>
          <cell r="H481" t="str">
            <v>Merchant Unregulated</v>
          </cell>
        </row>
        <row r="482">
          <cell r="D482" t="str">
            <v>NRG Yield, Inc.</v>
          </cell>
          <cell r="E482" t="str">
            <v>Solar</v>
          </cell>
          <cell r="G482" t="str">
            <v>NA</v>
          </cell>
          <cell r="H482" t="str">
            <v>Merchant Unregulated</v>
          </cell>
        </row>
        <row r="483">
          <cell r="D483" t="str">
            <v>NRG Energy, Inc.</v>
          </cell>
          <cell r="E483" t="str">
            <v>Solar</v>
          </cell>
          <cell r="G483" t="str">
            <v>NA</v>
          </cell>
          <cell r="H483" t="str">
            <v>Merchant Unregulated</v>
          </cell>
        </row>
        <row r="484">
          <cell r="D484" t="str">
            <v>Eurus Energy Holdings Corporation</v>
          </cell>
          <cell r="E484" t="str">
            <v>Solar</v>
          </cell>
          <cell r="G484" t="str">
            <v>NA</v>
          </cell>
          <cell r="H484" t="str">
            <v>Merchant Unregulated</v>
          </cell>
        </row>
        <row r="485">
          <cell r="D485" t="str">
            <v>Aventis Pharmaceuticals</v>
          </cell>
          <cell r="E485" t="str">
            <v>Gas</v>
          </cell>
          <cell r="G485" t="str">
            <v>NA</v>
          </cell>
          <cell r="H485" t="str">
            <v>Merchant Unregulated</v>
          </cell>
        </row>
        <row r="486">
          <cell r="D486" t="str">
            <v>Rock Falls City of</v>
          </cell>
          <cell r="E486" t="str">
            <v>Oil</v>
          </cell>
          <cell r="G486" t="str">
            <v>NA</v>
          </cell>
          <cell r="H486" t="str">
            <v>Regulated</v>
          </cell>
        </row>
        <row r="487">
          <cell r="D487" t="str">
            <v>Emera Incorporated</v>
          </cell>
          <cell r="E487" t="str">
            <v>Water</v>
          </cell>
          <cell r="G487" t="str">
            <v>NA</v>
          </cell>
          <cell r="H487" t="str">
            <v>Merchant Unregulated</v>
          </cell>
        </row>
        <row r="488">
          <cell r="D488" t="str">
            <v>Algonquin Power &amp; Utilities Corp.</v>
          </cell>
          <cell r="E488" t="str">
            <v>Water</v>
          </cell>
          <cell r="G488" t="str">
            <v>NA</v>
          </cell>
          <cell r="H488" t="str">
            <v>Merchant Unregulated</v>
          </cell>
        </row>
        <row r="489">
          <cell r="D489" t="str">
            <v>O2 Energies</v>
          </cell>
          <cell r="E489" t="str">
            <v>Solar</v>
          </cell>
          <cell r="G489" t="str">
            <v>NA</v>
          </cell>
          <cell r="H489" t="str">
            <v>Merchant Unregulated</v>
          </cell>
        </row>
        <row r="490">
          <cell r="D490" t="str">
            <v>NRG Energy, Inc.</v>
          </cell>
          <cell r="E490" t="str">
            <v>Coal</v>
          </cell>
          <cell r="G490" t="str">
            <v>NA</v>
          </cell>
          <cell r="H490" t="str">
            <v>Merchant Unregulated</v>
          </cell>
        </row>
        <row r="491">
          <cell r="D491" t="str">
            <v>NRG Energy, Inc.</v>
          </cell>
          <cell r="E491" t="str">
            <v>Oil</v>
          </cell>
          <cell r="G491">
            <v>-22</v>
          </cell>
          <cell r="H491" t="str">
            <v>Merchant Unregulated</v>
          </cell>
        </row>
        <row r="492">
          <cell r="D492" t="str">
            <v>Duke Energy Corporation</v>
          </cell>
          <cell r="E492" t="str">
            <v>Gas</v>
          </cell>
          <cell r="G492">
            <v>239</v>
          </cell>
          <cell r="H492" t="str">
            <v>Regulated</v>
          </cell>
        </row>
        <row r="493">
          <cell r="D493" t="str">
            <v>Wells Fargo &amp; Company</v>
          </cell>
          <cell r="E493" t="str">
            <v>Solar</v>
          </cell>
          <cell r="G493" t="str">
            <v>NA</v>
          </cell>
          <cell r="H493" t="str">
            <v>Merchant Unregulated</v>
          </cell>
        </row>
        <row r="494">
          <cell r="D494" t="str">
            <v>NRG Energy, Inc.</v>
          </cell>
          <cell r="E494" t="str">
            <v>Solar</v>
          </cell>
          <cell r="G494">
            <v>1409</v>
          </cell>
          <cell r="H494" t="str">
            <v>Merchant Unregulated</v>
          </cell>
        </row>
        <row r="495">
          <cell r="D495" t="str">
            <v>NRG Yield, Inc.</v>
          </cell>
          <cell r="E495" t="str">
            <v>Solar</v>
          </cell>
          <cell r="G495">
            <v>742</v>
          </cell>
          <cell r="H495" t="str">
            <v>Merchant Unregulated</v>
          </cell>
        </row>
        <row r="496">
          <cell r="D496" t="str">
            <v>lce House Partners, Inc.</v>
          </cell>
          <cell r="E496" t="str">
            <v>Water</v>
          </cell>
          <cell r="G496" t="str">
            <v>NA</v>
          </cell>
          <cell r="H496" t="str">
            <v>Merchant Unregulated</v>
          </cell>
        </row>
        <row r="497">
          <cell r="D497" t="str">
            <v>Northeast Utilities</v>
          </cell>
          <cell r="E497" t="str">
            <v>Water</v>
          </cell>
          <cell r="G497">
            <v>45856</v>
          </cell>
          <cell r="H497" t="str">
            <v>Regulated</v>
          </cell>
        </row>
        <row r="498">
          <cell r="D498" t="str">
            <v>Brookfield Asset Management Inc.</v>
          </cell>
          <cell r="E498" t="str">
            <v>Water</v>
          </cell>
          <cell r="G498" t="str">
            <v>NA</v>
          </cell>
          <cell r="H498" t="str">
            <v>Regulated</v>
          </cell>
        </row>
        <row r="499">
          <cell r="D499" t="str">
            <v>NewPage Holdings Inc.</v>
          </cell>
          <cell r="E499" t="str">
            <v>Water</v>
          </cell>
          <cell r="G499" t="str">
            <v>NA</v>
          </cell>
          <cell r="H499" t="str">
            <v>Regulated</v>
          </cell>
        </row>
        <row r="500">
          <cell r="D500" t="str">
            <v>Brookfield Asset Management Inc.</v>
          </cell>
          <cell r="E500" t="str">
            <v>Water</v>
          </cell>
          <cell r="G500" t="str">
            <v>NA</v>
          </cell>
          <cell r="H500" t="str">
            <v>Regulated</v>
          </cell>
        </row>
        <row r="501">
          <cell r="D501" t="str">
            <v>Verso Paper Holdings LLC</v>
          </cell>
          <cell r="E501" t="str">
            <v>Water</v>
          </cell>
          <cell r="G501" t="str">
            <v>NA</v>
          </cell>
          <cell r="H501" t="str">
            <v>Regulated</v>
          </cell>
        </row>
        <row r="502">
          <cell r="D502" t="str">
            <v>Northeast Utilities</v>
          </cell>
          <cell r="E502" t="str">
            <v>Water</v>
          </cell>
          <cell r="G502" t="str">
            <v>NA</v>
          </cell>
          <cell r="H502" t="str">
            <v>Regulated</v>
          </cell>
        </row>
        <row r="503">
          <cell r="D503" t="str">
            <v>Pasadena City of</v>
          </cell>
          <cell r="E503" t="str">
            <v>Water</v>
          </cell>
          <cell r="G503" t="str">
            <v>NA</v>
          </cell>
          <cell r="H503" t="str">
            <v>Regulated</v>
          </cell>
        </row>
        <row r="504">
          <cell r="D504" t="str">
            <v>Exelon Corporation</v>
          </cell>
          <cell r="E504" t="str">
            <v>Wind</v>
          </cell>
          <cell r="G504" t="str">
            <v>NA</v>
          </cell>
          <cell r="H504" t="str">
            <v>Merchant Unregulated</v>
          </cell>
        </row>
        <row r="505">
          <cell r="D505" t="str">
            <v>Kathryn Christoffer</v>
          </cell>
          <cell r="E505" t="str">
            <v>Wind</v>
          </cell>
          <cell r="G505" t="str">
            <v>NA</v>
          </cell>
          <cell r="H505" t="str">
            <v>Merchant Unregulated</v>
          </cell>
        </row>
        <row r="506">
          <cell r="D506" t="str">
            <v>Byron Christoffer</v>
          </cell>
          <cell r="E506" t="str">
            <v>Wind</v>
          </cell>
          <cell r="G506" t="str">
            <v>NA</v>
          </cell>
          <cell r="H506" t="str">
            <v>Merchant Unregulated</v>
          </cell>
        </row>
        <row r="507">
          <cell r="D507" t="str">
            <v>B Braun Medical Inc</v>
          </cell>
          <cell r="E507" t="str">
            <v>Gas</v>
          </cell>
          <cell r="G507" t="str">
            <v>NA</v>
          </cell>
          <cell r="H507" t="str">
            <v>Merchant Unregulated</v>
          </cell>
        </row>
        <row r="508">
          <cell r="D508" t="str">
            <v>CMS Energy Corporation</v>
          </cell>
          <cell r="E508" t="str">
            <v>Coal</v>
          </cell>
          <cell r="G508">
            <v>1564326</v>
          </cell>
          <cell r="H508" t="str">
            <v>Regulated</v>
          </cell>
        </row>
        <row r="509">
          <cell r="D509" t="str">
            <v>CMS Energy Corporation</v>
          </cell>
          <cell r="E509" t="str">
            <v>Gas</v>
          </cell>
          <cell r="G509">
            <v>0</v>
          </cell>
          <cell r="H509" t="str">
            <v>Regulated</v>
          </cell>
        </row>
        <row r="510">
          <cell r="D510" t="str">
            <v>Waste Management, Inc.</v>
          </cell>
          <cell r="E510" t="str">
            <v>Biomass</v>
          </cell>
          <cell r="G510" t="str">
            <v>NA</v>
          </cell>
          <cell r="H510" t="str">
            <v>Merchant Unregulated</v>
          </cell>
        </row>
        <row r="511">
          <cell r="D511" t="str">
            <v>EIF Management, LLC</v>
          </cell>
          <cell r="E511" t="str">
            <v>Coal</v>
          </cell>
          <cell r="G511">
            <v>54268</v>
          </cell>
          <cell r="H511" t="str">
            <v>Merchant Unregulated</v>
          </cell>
        </row>
        <row r="512">
          <cell r="D512" t="str">
            <v>J.E.M.B. Family LP</v>
          </cell>
          <cell r="E512" t="str">
            <v>Coal</v>
          </cell>
          <cell r="G512">
            <v>55131</v>
          </cell>
          <cell r="H512" t="str">
            <v>Merchant Unregulated</v>
          </cell>
        </row>
        <row r="513">
          <cell r="D513" t="str">
            <v>Rockland Capital Energy Investments, LLC</v>
          </cell>
          <cell r="E513" t="str">
            <v>Coal</v>
          </cell>
          <cell r="G513">
            <v>8613</v>
          </cell>
          <cell r="H513" t="str">
            <v>Merchant Unregulated</v>
          </cell>
        </row>
        <row r="514">
          <cell r="D514" t="str">
            <v>WE Power Investors LLC</v>
          </cell>
          <cell r="E514" t="str">
            <v>Coal</v>
          </cell>
          <cell r="G514">
            <v>54268</v>
          </cell>
          <cell r="H514" t="str">
            <v>Merchant Unregulated</v>
          </cell>
        </row>
        <row r="515">
          <cell r="D515" t="str">
            <v>J.E.M.B. Family LP</v>
          </cell>
          <cell r="E515" t="str">
            <v>Oil</v>
          </cell>
          <cell r="G515">
            <v>18</v>
          </cell>
          <cell r="H515" t="str">
            <v>Merchant Unregulated</v>
          </cell>
        </row>
        <row r="516">
          <cell r="D516" t="str">
            <v>Rockland Capital Energy Investments, LLC</v>
          </cell>
          <cell r="E516" t="str">
            <v>Oil</v>
          </cell>
          <cell r="G516">
            <v>3</v>
          </cell>
          <cell r="H516" t="str">
            <v>Merchant Unregulated</v>
          </cell>
        </row>
        <row r="517">
          <cell r="D517" t="str">
            <v>WE Power Investors LLC</v>
          </cell>
          <cell r="E517" t="str">
            <v>Oil</v>
          </cell>
          <cell r="G517">
            <v>17</v>
          </cell>
          <cell r="H517" t="str">
            <v>Merchant Unregulated</v>
          </cell>
        </row>
        <row r="518">
          <cell r="D518" t="str">
            <v>EIF Management, LLC</v>
          </cell>
          <cell r="E518" t="str">
            <v>Oil</v>
          </cell>
          <cell r="G518">
            <v>17</v>
          </cell>
          <cell r="H518" t="str">
            <v>Merchant Unregulated</v>
          </cell>
        </row>
        <row r="519">
          <cell r="D519" t="str">
            <v>Covanta Holding Corporation</v>
          </cell>
          <cell r="E519" t="str">
            <v>Biomass</v>
          </cell>
          <cell r="G519" t="str">
            <v>NA</v>
          </cell>
          <cell r="H519" t="str">
            <v>Merchant Unregulated</v>
          </cell>
        </row>
        <row r="520">
          <cell r="D520" t="str">
            <v>Three Notch Elec Member Corp</v>
          </cell>
          <cell r="E520" t="str">
            <v>Gas</v>
          </cell>
          <cell r="G520">
            <v>39508</v>
          </cell>
          <cell r="H520" t="str">
            <v>Merchant Unregulated</v>
          </cell>
        </row>
        <row r="521">
          <cell r="D521" t="str">
            <v>Grady Electric Membership Corporation</v>
          </cell>
          <cell r="E521" t="str">
            <v>Gas</v>
          </cell>
          <cell r="G521">
            <v>39508</v>
          </cell>
          <cell r="H521" t="str">
            <v>Merchant Unregulated</v>
          </cell>
        </row>
        <row r="522">
          <cell r="D522" t="str">
            <v>Cornerstone Energy Resources</v>
          </cell>
          <cell r="E522" t="str">
            <v>Gas</v>
          </cell>
          <cell r="G522">
            <v>52676</v>
          </cell>
          <cell r="H522" t="str">
            <v>Merchant Unregulated</v>
          </cell>
        </row>
        <row r="523">
          <cell r="D523" t="str">
            <v>Royal Dutch Shell plc</v>
          </cell>
          <cell r="E523" t="str">
            <v>Gas</v>
          </cell>
          <cell r="G523">
            <v>70912</v>
          </cell>
          <cell r="H523" t="str">
            <v>Merchant Unregulated</v>
          </cell>
        </row>
        <row r="524">
          <cell r="D524" t="str">
            <v>Duke Energy Corporation</v>
          </cell>
          <cell r="E524" t="str">
            <v>Water</v>
          </cell>
          <cell r="G524">
            <v>1752364</v>
          </cell>
          <cell r="H524" t="str">
            <v>Regulated</v>
          </cell>
        </row>
        <row r="525">
          <cell r="D525" t="str">
            <v>ArcLight Capital Partners LLC</v>
          </cell>
          <cell r="E525" t="str">
            <v>Gas</v>
          </cell>
          <cell r="G525" t="str">
            <v>NA</v>
          </cell>
          <cell r="H525" t="str">
            <v>Merchant Unregulated</v>
          </cell>
        </row>
        <row r="526">
          <cell r="D526" t="str">
            <v>Encinitas City of</v>
          </cell>
          <cell r="E526" t="str">
            <v>Water</v>
          </cell>
          <cell r="G526" t="str">
            <v>NA</v>
          </cell>
          <cell r="H526" t="str">
            <v>Merchant Unregulated</v>
          </cell>
        </row>
        <row r="527">
          <cell r="D527" t="str">
            <v>Santa Fe Irrigation District</v>
          </cell>
          <cell r="E527" t="str">
            <v>Water</v>
          </cell>
          <cell r="G527" t="str">
            <v>NA</v>
          </cell>
          <cell r="H527" t="str">
            <v>Merchant Unregulated</v>
          </cell>
        </row>
        <row r="528">
          <cell r="D528" t="str">
            <v>Wisconsin Energy Corporation</v>
          </cell>
          <cell r="E528" t="str">
            <v>Wind</v>
          </cell>
          <cell r="G528">
            <v>1287</v>
          </cell>
          <cell r="H528" t="str">
            <v>Regulated</v>
          </cell>
        </row>
        <row r="529">
          <cell r="D529" t="str">
            <v>Riverside County Waste Management Dept</v>
          </cell>
          <cell r="E529" t="str">
            <v>Biomass</v>
          </cell>
          <cell r="G529" t="str">
            <v>NA</v>
          </cell>
          <cell r="H529" t="str">
            <v>Merchant Unregulated</v>
          </cell>
        </row>
        <row r="530">
          <cell r="D530" t="str">
            <v>Duke Energy Corporation</v>
          </cell>
          <cell r="E530" t="str">
            <v>Solar</v>
          </cell>
          <cell r="G530" t="str">
            <v>NA</v>
          </cell>
          <cell r="H530" t="str">
            <v>Merchant Unregulated</v>
          </cell>
        </row>
        <row r="531">
          <cell r="D531" t="str">
            <v>Arkansas Electric Cooperative Corp.</v>
          </cell>
          <cell r="E531" t="str">
            <v>Gas</v>
          </cell>
          <cell r="G531">
            <v>46502</v>
          </cell>
          <cell r="H531" t="str">
            <v>Merchant Unregulated</v>
          </cell>
        </row>
        <row r="532">
          <cell r="D532" t="str">
            <v>NiSource Inc.</v>
          </cell>
          <cell r="E532" t="str">
            <v>Coal</v>
          </cell>
          <cell r="G532">
            <v>1798040</v>
          </cell>
          <cell r="H532" t="str">
            <v>Regulated</v>
          </cell>
        </row>
        <row r="533">
          <cell r="D533" t="str">
            <v>NiSource Inc.</v>
          </cell>
          <cell r="E533" t="str">
            <v>Gas</v>
          </cell>
          <cell r="G533">
            <v>2950</v>
          </cell>
          <cell r="H533" t="str">
            <v>Regulated</v>
          </cell>
        </row>
        <row r="534">
          <cell r="D534" t="str">
            <v>Morgan Stanley</v>
          </cell>
          <cell r="E534" t="str">
            <v>Oil</v>
          </cell>
          <cell r="G534" t="str">
            <v>NA</v>
          </cell>
          <cell r="H534" t="str">
            <v>Merchant Unregulated</v>
          </cell>
        </row>
        <row r="535">
          <cell r="D535" t="str">
            <v>Baker Station Associates LP</v>
          </cell>
          <cell r="E535" t="str">
            <v>Water</v>
          </cell>
          <cell r="G535" t="str">
            <v>NA</v>
          </cell>
          <cell r="H535" t="str">
            <v>Merchant Unregulated</v>
          </cell>
        </row>
        <row r="536">
          <cell r="D536" t="str">
            <v>Virginia Cogen Inc</v>
          </cell>
          <cell r="E536" t="str">
            <v>Gas</v>
          </cell>
          <cell r="G536" t="str">
            <v>NA</v>
          </cell>
          <cell r="H536" t="str">
            <v>Merchant Unregulated</v>
          </cell>
        </row>
        <row r="537">
          <cell r="D537" t="str">
            <v>Union Oil Co of California</v>
          </cell>
          <cell r="E537" t="str">
            <v>Gas</v>
          </cell>
          <cell r="G537" t="str">
            <v>NA</v>
          </cell>
          <cell r="H537" t="str">
            <v>Merchant Unregulated</v>
          </cell>
        </row>
        <row r="538">
          <cell r="D538" t="str">
            <v>Union Oil Co of California</v>
          </cell>
          <cell r="E538" t="str">
            <v>Gas</v>
          </cell>
          <cell r="G538" t="str">
            <v>NA</v>
          </cell>
          <cell r="H538" t="str">
            <v>Merchant Unregulated</v>
          </cell>
        </row>
        <row r="539">
          <cell r="D539" t="str">
            <v>Puget Holdings LLC</v>
          </cell>
          <cell r="E539" t="str">
            <v>Water</v>
          </cell>
          <cell r="G539">
            <v>349273</v>
          </cell>
          <cell r="H539" t="str">
            <v>Regulated</v>
          </cell>
        </row>
        <row r="540">
          <cell r="D540" t="str">
            <v>SunEdison, Inc.</v>
          </cell>
          <cell r="E540" t="str">
            <v>Solar</v>
          </cell>
          <cell r="G540" t="str">
            <v>NA</v>
          </cell>
          <cell r="H540" t="str">
            <v>Merchant Unregulated</v>
          </cell>
        </row>
        <row r="541">
          <cell r="D541" t="str">
            <v>Bakersfield College</v>
          </cell>
          <cell r="E541" t="str">
            <v>Solar</v>
          </cell>
          <cell r="G541" t="str">
            <v>NA</v>
          </cell>
          <cell r="H541" t="str">
            <v>Merchant Unregulated</v>
          </cell>
        </row>
        <row r="542">
          <cell r="D542" t="str">
            <v>SunEdison, Inc.</v>
          </cell>
          <cell r="E542" t="str">
            <v>Solar</v>
          </cell>
          <cell r="G542" t="str">
            <v>NA</v>
          </cell>
          <cell r="H542" t="str">
            <v>Merchant Unregulated</v>
          </cell>
        </row>
        <row r="543">
          <cell r="D543" t="str">
            <v>PG&amp;E Corporation</v>
          </cell>
          <cell r="E543" t="str">
            <v>Water</v>
          </cell>
          <cell r="G543">
            <v>104804</v>
          </cell>
          <cell r="H543" t="str">
            <v>Regulated</v>
          </cell>
        </row>
        <row r="544">
          <cell r="D544" t="str">
            <v>PG&amp;E Corporation</v>
          </cell>
          <cell r="E544" t="str">
            <v>Water</v>
          </cell>
          <cell r="G544">
            <v>278910</v>
          </cell>
          <cell r="H544" t="str">
            <v>Regulated</v>
          </cell>
        </row>
        <row r="545">
          <cell r="D545" t="str">
            <v>Portland General Electric Company</v>
          </cell>
          <cell r="E545" t="str">
            <v>Solar</v>
          </cell>
          <cell r="G545" t="str">
            <v>NA</v>
          </cell>
          <cell r="H545" t="str">
            <v>Regulated</v>
          </cell>
        </row>
        <row r="546">
          <cell r="D546" t="str">
            <v>Baldwin City City of</v>
          </cell>
          <cell r="E546" t="str">
            <v>Oil</v>
          </cell>
          <cell r="G546" t="str">
            <v>NA</v>
          </cell>
          <cell r="H546" t="str">
            <v>Regulated</v>
          </cell>
        </row>
        <row r="547">
          <cell r="D547" t="str">
            <v>Dynegy Inc.</v>
          </cell>
          <cell r="E547" t="str">
            <v>Coal</v>
          </cell>
          <cell r="G547">
            <v>12285507</v>
          </cell>
          <cell r="H547" t="str">
            <v>Merchant Unregulated</v>
          </cell>
        </row>
        <row r="548">
          <cell r="D548" t="str">
            <v>NextEra Energy, Inc.</v>
          </cell>
          <cell r="E548" t="str">
            <v>Wind</v>
          </cell>
          <cell r="G548">
            <v>361264</v>
          </cell>
          <cell r="H548" t="str">
            <v>Merchant Unregulated</v>
          </cell>
        </row>
        <row r="549">
          <cell r="D549" t="str">
            <v>Baldwin City City of</v>
          </cell>
          <cell r="E549" t="str">
            <v>Oil</v>
          </cell>
          <cell r="G549" t="str">
            <v>NA</v>
          </cell>
          <cell r="H549" t="str">
            <v>Regulated</v>
          </cell>
        </row>
        <row r="550">
          <cell r="D550" t="str">
            <v>Brookfield Renewable Energy Partners L.P.</v>
          </cell>
          <cell r="E550" t="str">
            <v>Water</v>
          </cell>
          <cell r="G550" t="str">
            <v>NA</v>
          </cell>
          <cell r="H550" t="str">
            <v>Merchant Unregulated</v>
          </cell>
        </row>
        <row r="551">
          <cell r="D551" t="str">
            <v>Brookfield Asset Management Inc.</v>
          </cell>
          <cell r="E551" t="str">
            <v>Water</v>
          </cell>
          <cell r="G551" t="str">
            <v>NA</v>
          </cell>
          <cell r="H551" t="str">
            <v>Merchant Unregulated</v>
          </cell>
        </row>
        <row r="552">
          <cell r="D552" t="str">
            <v>Wave Hydro, LLC</v>
          </cell>
          <cell r="E552" t="str">
            <v>Water</v>
          </cell>
          <cell r="G552" t="str">
            <v>NA</v>
          </cell>
          <cell r="H552" t="str">
            <v>Merchant Unregulated</v>
          </cell>
        </row>
        <row r="553">
          <cell r="D553" t="str">
            <v>North Country Community College Foundation Inc</v>
          </cell>
          <cell r="E553" t="str">
            <v>Water</v>
          </cell>
          <cell r="G553" t="str">
            <v>NA</v>
          </cell>
          <cell r="H553" t="str">
            <v>Merchant Unregulated</v>
          </cell>
        </row>
        <row r="554">
          <cell r="D554" t="str">
            <v>Village of Balsam Lake</v>
          </cell>
          <cell r="E554" t="str">
            <v>Water</v>
          </cell>
          <cell r="G554" t="str">
            <v>NA</v>
          </cell>
          <cell r="H554" t="str">
            <v>Merchant Unregulated</v>
          </cell>
        </row>
        <row r="555">
          <cell r="D555" t="str">
            <v>Tate &amp; Lyle</v>
          </cell>
          <cell r="E555" t="str">
            <v>Gas</v>
          </cell>
          <cell r="G555" t="str">
            <v>NA</v>
          </cell>
          <cell r="H555" t="str">
            <v>Merchant Unregulated</v>
          </cell>
        </row>
        <row r="556">
          <cell r="D556" t="str">
            <v>Waste Management, Inc.</v>
          </cell>
          <cell r="E556" t="str">
            <v>Biomass</v>
          </cell>
          <cell r="G556">
            <v>299831</v>
          </cell>
          <cell r="H556" t="str">
            <v>Merchant Unregulated</v>
          </cell>
        </row>
        <row r="557">
          <cell r="D557" t="str">
            <v>Bancroft Municipal Utilities</v>
          </cell>
          <cell r="E557" t="str">
            <v>Oil</v>
          </cell>
          <cell r="G557" t="str">
            <v>NA</v>
          </cell>
          <cell r="H557" t="str">
            <v>Regulated</v>
          </cell>
        </row>
        <row r="558">
          <cell r="D558" t="str">
            <v>CSC Associates</v>
          </cell>
          <cell r="E558" t="str">
            <v>Oil</v>
          </cell>
          <cell r="G558" t="str">
            <v>NA</v>
          </cell>
          <cell r="H558" t="str">
            <v>Merchant Unregulated</v>
          </cell>
        </row>
        <row r="559">
          <cell r="D559" t="str">
            <v>Southern Company</v>
          </cell>
          <cell r="E559" t="str">
            <v>Water</v>
          </cell>
          <cell r="G559">
            <v>159180</v>
          </cell>
          <cell r="H559" t="str">
            <v>Regulated</v>
          </cell>
        </row>
        <row r="560">
          <cell r="D560" t="str">
            <v>Bering Straits Native Corporation</v>
          </cell>
          <cell r="E560" t="str">
            <v>Wind</v>
          </cell>
          <cell r="G560" t="str">
            <v>NA</v>
          </cell>
          <cell r="H560" t="str">
            <v>Regulated</v>
          </cell>
        </row>
        <row r="561">
          <cell r="D561" t="str">
            <v>Sitnasuak Native Corporation</v>
          </cell>
          <cell r="E561" t="str">
            <v>Wind</v>
          </cell>
          <cell r="G561" t="str">
            <v>NA</v>
          </cell>
          <cell r="H561" t="str">
            <v>Regulated</v>
          </cell>
        </row>
        <row r="562">
          <cell r="D562" t="str">
            <v>Baptist Memorial Hospital</v>
          </cell>
          <cell r="E562" t="str">
            <v>Gas</v>
          </cell>
          <cell r="G562" t="str">
            <v>NA</v>
          </cell>
          <cell r="H562" t="str">
            <v>Merchant Unregulated</v>
          </cell>
        </row>
        <row r="563">
          <cell r="D563" t="str">
            <v>Emera Incorporated</v>
          </cell>
          <cell r="E563" t="str">
            <v>Oil</v>
          </cell>
          <cell r="G563">
            <v>0</v>
          </cell>
          <cell r="H563" t="str">
            <v>Regulated</v>
          </cell>
        </row>
        <row r="564">
          <cell r="D564" t="str">
            <v>Brookfield Renewable Energy Partners L.P.</v>
          </cell>
          <cell r="E564" t="str">
            <v>Water</v>
          </cell>
          <cell r="G564" t="str">
            <v>NA</v>
          </cell>
          <cell r="H564" t="str">
            <v>Merchant Unregulated</v>
          </cell>
        </row>
        <row r="565">
          <cell r="D565" t="str">
            <v>Brookfield Asset Management Inc.</v>
          </cell>
          <cell r="E565" t="str">
            <v>Water</v>
          </cell>
          <cell r="G565" t="str">
            <v>NA</v>
          </cell>
          <cell r="H565" t="str">
            <v>Merchant Unregulated</v>
          </cell>
        </row>
        <row r="566">
          <cell r="D566" t="str">
            <v>Basin Electric Power Cooperative</v>
          </cell>
          <cell r="E566" t="str">
            <v>Gas</v>
          </cell>
          <cell r="G566" t="str">
            <v>NA</v>
          </cell>
          <cell r="H566" t="str">
            <v>Merchant Unregulated</v>
          </cell>
        </row>
        <row r="567">
          <cell r="D567" t="str">
            <v>Enel S.p.A.</v>
          </cell>
          <cell r="E567" t="str">
            <v>Water</v>
          </cell>
          <cell r="G567" t="str">
            <v>NA</v>
          </cell>
          <cell r="H567" t="str">
            <v>Merchant Unregulated</v>
          </cell>
        </row>
        <row r="568">
          <cell r="D568" t="str">
            <v>North Carolina State University</v>
          </cell>
          <cell r="E568" t="str">
            <v>Other Nonrenewable</v>
          </cell>
          <cell r="G568" t="str">
            <v>NA</v>
          </cell>
          <cell r="H568" t="str">
            <v>Merchant Unregulated</v>
          </cell>
        </row>
        <row r="569">
          <cell r="D569" t="str">
            <v>Kruger, Inc.</v>
          </cell>
          <cell r="E569" t="str">
            <v>Water</v>
          </cell>
          <cell r="G569" t="str">
            <v>NA</v>
          </cell>
          <cell r="H569" t="str">
            <v>Merchant Unregulated</v>
          </cell>
        </row>
        <row r="570">
          <cell r="D570" t="str">
            <v>Kruger, Inc.</v>
          </cell>
          <cell r="E570" t="str">
            <v>Water</v>
          </cell>
          <cell r="G570" t="str">
            <v>NA</v>
          </cell>
          <cell r="H570" t="str">
            <v>Merchant Unregulated</v>
          </cell>
        </row>
        <row r="571">
          <cell r="D571" t="str">
            <v>United States Government</v>
          </cell>
          <cell r="E571" t="str">
            <v>Water</v>
          </cell>
          <cell r="G571">
            <v>343172</v>
          </cell>
          <cell r="H571" t="str">
            <v>Merchant Unregulated</v>
          </cell>
        </row>
        <row r="572">
          <cell r="D572" t="str">
            <v>Enel S.p.A.</v>
          </cell>
          <cell r="E572" t="str">
            <v>Water</v>
          </cell>
          <cell r="G572" t="str">
            <v>NA</v>
          </cell>
          <cell r="H572" t="str">
            <v>Merchant Unregulated</v>
          </cell>
        </row>
        <row r="573">
          <cell r="D573" t="str">
            <v>Southern Company</v>
          </cell>
          <cell r="E573" t="str">
            <v>Water</v>
          </cell>
          <cell r="G573">
            <v>0</v>
          </cell>
          <cell r="H573" t="str">
            <v>Regulated</v>
          </cell>
        </row>
        <row r="574">
          <cell r="D574" t="str">
            <v>Riverstone Holdings LLC</v>
          </cell>
          <cell r="E574" t="str">
            <v>Gas</v>
          </cell>
          <cell r="G574">
            <v>255314</v>
          </cell>
          <cell r="H574" t="str">
            <v>Merchant Unregulated</v>
          </cell>
        </row>
        <row r="575">
          <cell r="D575" t="str">
            <v>Riverstone Holdings LLC</v>
          </cell>
          <cell r="E575" t="str">
            <v>Gas</v>
          </cell>
          <cell r="G575">
            <v>2360557</v>
          </cell>
          <cell r="H575" t="str">
            <v>Merchant Unregulated</v>
          </cell>
        </row>
        <row r="576">
          <cell r="D576" t="str">
            <v>Silver Point Capital, L.P.</v>
          </cell>
          <cell r="E576" t="str">
            <v>Biomass</v>
          </cell>
          <cell r="G576" t="str">
            <v>NA</v>
          </cell>
          <cell r="H576" t="str">
            <v>Merchant Unregulated</v>
          </cell>
        </row>
        <row r="577">
          <cell r="D577" t="str">
            <v>Edison International</v>
          </cell>
          <cell r="E577" t="str">
            <v>Gas</v>
          </cell>
          <cell r="G577">
            <v>25507</v>
          </cell>
          <cell r="H577" t="str">
            <v>Regulated</v>
          </cell>
        </row>
        <row r="578">
          <cell r="D578" t="str">
            <v>National Grid plc</v>
          </cell>
          <cell r="E578" t="str">
            <v>Gas</v>
          </cell>
          <cell r="G578">
            <v>113643</v>
          </cell>
          <cell r="H578" t="str">
            <v>Merchant Unregulated</v>
          </cell>
        </row>
        <row r="579">
          <cell r="D579" t="str">
            <v>Barron City of</v>
          </cell>
          <cell r="E579" t="str">
            <v>Oil</v>
          </cell>
          <cell r="G579" t="str">
            <v>NA</v>
          </cell>
          <cell r="H579" t="str">
            <v>Regulated</v>
          </cell>
        </row>
        <row r="580">
          <cell r="D580" t="str">
            <v>Barron City of</v>
          </cell>
          <cell r="E580" t="str">
            <v>Water</v>
          </cell>
          <cell r="G580" t="str">
            <v>NA</v>
          </cell>
          <cell r="H580" t="str">
            <v>Regulated</v>
          </cell>
        </row>
        <row r="581">
          <cell r="D581" t="str">
            <v>Barrow Utils &amp; Elec Coop, Inc</v>
          </cell>
          <cell r="E581" t="str">
            <v>Gas</v>
          </cell>
          <cell r="G581" t="str">
            <v>NA</v>
          </cell>
          <cell r="H581" t="str">
            <v>Merchant Unregulated</v>
          </cell>
        </row>
        <row r="582">
          <cell r="D582" t="str">
            <v>Barrow Utils &amp; Elec Coop, Inc</v>
          </cell>
          <cell r="E582" t="str">
            <v>Gas</v>
          </cell>
          <cell r="G582" t="str">
            <v>NA</v>
          </cell>
          <cell r="H582" t="str">
            <v>Merchant Unregulated</v>
          </cell>
        </row>
        <row r="583">
          <cell r="D583" t="str">
            <v>Southern Company</v>
          </cell>
          <cell r="E583" t="str">
            <v>Coal</v>
          </cell>
          <cell r="G583">
            <v>5319147</v>
          </cell>
          <cell r="H583" t="str">
            <v>Regulated</v>
          </cell>
        </row>
        <row r="584">
          <cell r="D584" t="str">
            <v>Southern Company</v>
          </cell>
          <cell r="E584" t="str">
            <v>Gas</v>
          </cell>
          <cell r="G584">
            <v>7943382</v>
          </cell>
          <cell r="H584" t="str">
            <v>Regulated</v>
          </cell>
        </row>
        <row r="585">
          <cell r="D585" t="str">
            <v>Springville City of</v>
          </cell>
          <cell r="E585" t="str">
            <v>Water</v>
          </cell>
          <cell r="G585" t="str">
            <v>NA</v>
          </cell>
          <cell r="H585" t="str">
            <v>Regulated</v>
          </cell>
        </row>
        <row r="586">
          <cell r="D586" t="str">
            <v>Southern Company</v>
          </cell>
          <cell r="E586" t="str">
            <v>Water</v>
          </cell>
          <cell r="G586">
            <v>199189</v>
          </cell>
          <cell r="H586" t="str">
            <v>Regulated</v>
          </cell>
        </row>
        <row r="587">
          <cell r="D587" t="str">
            <v>Iberdrola, S.A.</v>
          </cell>
          <cell r="E587" t="str">
            <v>Wind</v>
          </cell>
          <cell r="G587">
            <v>316115</v>
          </cell>
          <cell r="H587" t="str">
            <v>Merchant Unregulated</v>
          </cell>
        </row>
        <row r="588">
          <cell r="D588" t="str">
            <v>Iberdrola, S.A.</v>
          </cell>
          <cell r="E588" t="str">
            <v>Wind</v>
          </cell>
          <cell r="G588">
            <v>412665</v>
          </cell>
          <cell r="H588" t="str">
            <v>Merchant Unregulated</v>
          </cell>
        </row>
        <row r="589">
          <cell r="D589" t="str">
            <v>Duke Energy Corporation</v>
          </cell>
          <cell r="E589" t="str">
            <v>Gas</v>
          </cell>
          <cell r="G589">
            <v>3803557</v>
          </cell>
          <cell r="H589" t="str">
            <v>Regulated</v>
          </cell>
        </row>
        <row r="590">
          <cell r="D590" t="str">
            <v>Duke Energy Corporation</v>
          </cell>
          <cell r="E590" t="str">
            <v>Gas</v>
          </cell>
          <cell r="G590">
            <v>0</v>
          </cell>
          <cell r="H590" t="str">
            <v>Regulated</v>
          </cell>
        </row>
        <row r="591">
          <cell r="D591" t="str">
            <v>Basin Creek Power Services LLC</v>
          </cell>
          <cell r="E591" t="str">
            <v>Gas</v>
          </cell>
          <cell r="G591" t="str">
            <v>NA</v>
          </cell>
          <cell r="H591" t="str">
            <v>Merchant Unregulated</v>
          </cell>
        </row>
        <row r="592">
          <cell r="D592" t="str">
            <v>Maxim Power Corporation</v>
          </cell>
          <cell r="E592" t="str">
            <v>Gas</v>
          </cell>
          <cell r="G592" t="str">
            <v>NA</v>
          </cell>
          <cell r="H592" t="str">
            <v>Merchant Unregulated</v>
          </cell>
        </row>
        <row r="593">
          <cell r="D593" t="str">
            <v>Bassett Healthcare</v>
          </cell>
          <cell r="E593" t="str">
            <v>Oil</v>
          </cell>
          <cell r="G593" t="str">
            <v>NA</v>
          </cell>
          <cell r="H593" t="str">
            <v>Merchant Unregulated</v>
          </cell>
        </row>
        <row r="594">
          <cell r="D594" t="str">
            <v>Centrica Plc.</v>
          </cell>
          <cell r="E594" t="str">
            <v>Gas</v>
          </cell>
          <cell r="G594">
            <v>2880688</v>
          </cell>
          <cell r="H594" t="str">
            <v>Merchant Unregulated</v>
          </cell>
        </row>
        <row r="595">
          <cell r="D595" t="str">
            <v>Alliance Energy Group LLC</v>
          </cell>
          <cell r="E595" t="str">
            <v>Oil</v>
          </cell>
          <cell r="G595" t="str">
            <v>NA</v>
          </cell>
          <cell r="H595" t="str">
            <v>Merchant Unregulated</v>
          </cell>
        </row>
        <row r="596">
          <cell r="D596" t="str">
            <v>Alliance Energy Group LLC</v>
          </cell>
          <cell r="E596" t="str">
            <v>Gas</v>
          </cell>
          <cell r="G596" t="str">
            <v>NA</v>
          </cell>
          <cell r="H596" t="str">
            <v>Merchant Unregulated</v>
          </cell>
        </row>
        <row r="597">
          <cell r="D597" t="str">
            <v>NextEra Energy, Inc.</v>
          </cell>
          <cell r="E597" t="str">
            <v>Water</v>
          </cell>
          <cell r="G597" t="str">
            <v>NA</v>
          </cell>
          <cell r="H597" t="str">
            <v>Merchant Unregulated</v>
          </cell>
        </row>
        <row r="598">
          <cell r="D598" t="str">
            <v>South Mississippi Electric Power Association</v>
          </cell>
          <cell r="E598" t="str">
            <v>Gas</v>
          </cell>
          <cell r="G598">
            <v>52127</v>
          </cell>
          <cell r="H598" t="str">
            <v>Merchant Unregulated</v>
          </cell>
        </row>
        <row r="599">
          <cell r="D599" t="str">
            <v>FirstEnergy Corp.</v>
          </cell>
          <cell r="E599" t="str">
            <v>Water</v>
          </cell>
          <cell r="G599">
            <v>1658987</v>
          </cell>
          <cell r="H599" t="str">
            <v>Regulated</v>
          </cell>
        </row>
        <row r="600">
          <cell r="D600" t="str">
            <v>Dominion Resources, Inc.</v>
          </cell>
          <cell r="E600" t="str">
            <v>Water</v>
          </cell>
          <cell r="G600">
            <v>2488481</v>
          </cell>
          <cell r="H600" t="str">
            <v>Regulated</v>
          </cell>
        </row>
        <row r="601">
          <cell r="D601" t="str">
            <v>Exxon Mobil Corporation</v>
          </cell>
          <cell r="E601" t="str">
            <v>Gas</v>
          </cell>
          <cell r="G601" t="str">
            <v>NA</v>
          </cell>
          <cell r="H601" t="str">
            <v>Merchant Unregulated</v>
          </cell>
        </row>
        <row r="602">
          <cell r="D602" t="str">
            <v>Golden Valley Electric Association Inc.</v>
          </cell>
          <cell r="E602" t="str">
            <v>Other Nonrenewable</v>
          </cell>
          <cell r="G602" t="str">
            <v>NA</v>
          </cell>
          <cell r="H602" t="str">
            <v>Merchant Unregulated</v>
          </cell>
        </row>
        <row r="603">
          <cell r="D603" t="str">
            <v>East Kentucky Power Cooperative Inc.</v>
          </cell>
          <cell r="E603" t="str">
            <v>Biomass</v>
          </cell>
          <cell r="G603" t="str">
            <v>NA</v>
          </cell>
          <cell r="H603" t="str">
            <v>Merchant Unregulated</v>
          </cell>
        </row>
        <row r="604">
          <cell r="D604" t="str">
            <v>Entergy Corporation</v>
          </cell>
          <cell r="E604" t="str">
            <v>Gas</v>
          </cell>
          <cell r="G604">
            <v>2738297</v>
          </cell>
          <cell r="H604" t="str">
            <v>Regulated</v>
          </cell>
        </row>
        <row r="605">
          <cell r="D605" t="str">
            <v>Xcel Energy Inc.</v>
          </cell>
          <cell r="E605" t="str">
            <v>Biomass</v>
          </cell>
          <cell r="G605">
            <v>192411</v>
          </cell>
          <cell r="H605" t="str">
            <v>Regulated</v>
          </cell>
        </row>
        <row r="606">
          <cell r="D606" t="str">
            <v>County of Bay, FL</v>
          </cell>
          <cell r="E606" t="str">
            <v>Biomass</v>
          </cell>
          <cell r="G606" t="str">
            <v>NA</v>
          </cell>
          <cell r="H606" t="str">
            <v>Merchant Unregulated</v>
          </cell>
        </row>
        <row r="607">
          <cell r="D607" t="str">
            <v>FirstEnergy Corp.</v>
          </cell>
          <cell r="E607" t="str">
            <v>Coal</v>
          </cell>
          <cell r="G607">
            <v>1383686</v>
          </cell>
          <cell r="H607" t="str">
            <v>Merchant Unregulated</v>
          </cell>
        </row>
        <row r="608">
          <cell r="D608" t="str">
            <v>FirstEnergy Corp.</v>
          </cell>
          <cell r="E608" t="str">
            <v>Oil</v>
          </cell>
          <cell r="G608">
            <v>-27</v>
          </cell>
          <cell r="H608" t="str">
            <v>Merchant Unregulated</v>
          </cell>
        </row>
        <row r="609">
          <cell r="D609" t="str">
            <v>Bay WindPower, LLC</v>
          </cell>
          <cell r="E609" t="str">
            <v>Wind</v>
          </cell>
          <cell r="G609" t="str">
            <v>NA</v>
          </cell>
          <cell r="H609" t="str">
            <v>Merchant Unregulated</v>
          </cell>
        </row>
        <row r="610">
          <cell r="D610" t="str">
            <v>Duke Energy Corporation</v>
          </cell>
          <cell r="E610" t="str">
            <v>Oil</v>
          </cell>
          <cell r="G610">
            <v>526</v>
          </cell>
          <cell r="H610" t="str">
            <v>Regulated</v>
          </cell>
        </row>
        <row r="611">
          <cell r="D611" t="str">
            <v>Bayer Crop Science</v>
          </cell>
          <cell r="E611" t="str">
            <v>Coal</v>
          </cell>
          <cell r="G611" t="str">
            <v>NA</v>
          </cell>
          <cell r="H611" t="str">
            <v>Merchant Unregulated</v>
          </cell>
        </row>
        <row r="612">
          <cell r="D612" t="str">
            <v>Riverstone Holdings LLC</v>
          </cell>
          <cell r="E612" t="str">
            <v>Gas</v>
          </cell>
          <cell r="G612" t="str">
            <v>NA</v>
          </cell>
          <cell r="H612" t="str">
            <v>Merchant Unregulated</v>
          </cell>
        </row>
        <row r="613">
          <cell r="D613" t="str">
            <v>ArcLight Capital Partners LLC</v>
          </cell>
          <cell r="E613" t="str">
            <v>Gas</v>
          </cell>
          <cell r="G613">
            <v>247723</v>
          </cell>
          <cell r="H613" t="str">
            <v>Merchant Unregulated</v>
          </cell>
        </row>
        <row r="614">
          <cell r="D614" t="str">
            <v>Hess Corporation</v>
          </cell>
          <cell r="E614" t="str">
            <v>Gas</v>
          </cell>
          <cell r="G614">
            <v>247723</v>
          </cell>
          <cell r="H614" t="str">
            <v>Merchant Unregulated</v>
          </cell>
        </row>
        <row r="615">
          <cell r="D615" t="str">
            <v>Public Service Enterprise Group Incorporated</v>
          </cell>
          <cell r="E615" t="str">
            <v>Solar</v>
          </cell>
          <cell r="G615" t="str">
            <v>NA</v>
          </cell>
          <cell r="H615" t="str">
            <v>Regulated</v>
          </cell>
        </row>
        <row r="616">
          <cell r="D616" t="str">
            <v>Air Liquide America Corp.</v>
          </cell>
          <cell r="E616" t="str">
            <v>Gas</v>
          </cell>
          <cell r="G616">
            <v>1850958</v>
          </cell>
          <cell r="H616" t="str">
            <v>Merchant Unregulated</v>
          </cell>
        </row>
        <row r="617">
          <cell r="D617" t="str">
            <v>NRG Energy, Inc.</v>
          </cell>
          <cell r="E617" t="str">
            <v>Gas</v>
          </cell>
          <cell r="G617">
            <v>130711</v>
          </cell>
          <cell r="H617" t="str">
            <v>Merchant Unregulated</v>
          </cell>
        </row>
        <row r="618">
          <cell r="D618" t="str">
            <v>EDF Group</v>
          </cell>
          <cell r="E618" t="str">
            <v>Solar</v>
          </cell>
          <cell r="G618" t="str">
            <v>NA</v>
          </cell>
          <cell r="H618" t="str">
            <v>Merchant Unregulated</v>
          </cell>
        </row>
        <row r="619">
          <cell r="D619" t="str">
            <v>NextEra Energy, Inc.</v>
          </cell>
          <cell r="E619" t="str">
            <v>Gas</v>
          </cell>
          <cell r="G619" t="str">
            <v>NA</v>
          </cell>
          <cell r="H619" t="str">
            <v>Merchant Unregulated</v>
          </cell>
        </row>
        <row r="620">
          <cell r="D620" t="str">
            <v>Calpine Corporation</v>
          </cell>
          <cell r="E620" t="str">
            <v>Gas</v>
          </cell>
          <cell r="G620">
            <v>4623424</v>
          </cell>
          <cell r="H620" t="str">
            <v>Merchant Unregulated</v>
          </cell>
        </row>
        <row r="621">
          <cell r="D621" t="str">
            <v>Exxon Mobil Corporation</v>
          </cell>
          <cell r="E621" t="str">
            <v>Gas</v>
          </cell>
          <cell r="G621">
            <v>2746822</v>
          </cell>
          <cell r="H621" t="str">
            <v>Merchant Unregulated</v>
          </cell>
        </row>
        <row r="622">
          <cell r="D622" t="str">
            <v>Calpine Corporation</v>
          </cell>
          <cell r="E622" t="str">
            <v>Oil</v>
          </cell>
          <cell r="G622" t="str">
            <v>NA</v>
          </cell>
          <cell r="H622" t="str">
            <v>Merchant Unregulated</v>
          </cell>
        </row>
        <row r="623">
          <cell r="D623" t="str">
            <v>Ocean County Utilities Authority</v>
          </cell>
          <cell r="E623" t="str">
            <v>Oil</v>
          </cell>
          <cell r="G623" t="str">
            <v>NA</v>
          </cell>
          <cell r="H623" t="str">
            <v>Merchant Unregulated</v>
          </cell>
        </row>
        <row r="624">
          <cell r="D624" t="str">
            <v>Ocean County Utilities Authority</v>
          </cell>
          <cell r="E624" t="str">
            <v>Solar</v>
          </cell>
          <cell r="G624" t="str">
            <v>NA</v>
          </cell>
          <cell r="H624" t="str">
            <v>Merchant Unregulated</v>
          </cell>
        </row>
        <row r="625">
          <cell r="D625" t="str">
            <v>BayWa AG</v>
          </cell>
          <cell r="E625" t="str">
            <v>Wind</v>
          </cell>
          <cell r="G625">
            <v>6051</v>
          </cell>
          <cell r="H625" t="str">
            <v>Merchant Unregulated</v>
          </cell>
        </row>
        <row r="626">
          <cell r="D626" t="str">
            <v>WKN AG</v>
          </cell>
          <cell r="E626" t="str">
            <v>Wind</v>
          </cell>
          <cell r="G626">
            <v>2593</v>
          </cell>
          <cell r="H626" t="str">
            <v>Merchant Unregulated</v>
          </cell>
        </row>
        <row r="627">
          <cell r="D627" t="str">
            <v>ConocoPhillips Company</v>
          </cell>
          <cell r="E627" t="str">
            <v>Other Nonrenewable</v>
          </cell>
          <cell r="G627" t="str">
            <v>NA</v>
          </cell>
          <cell r="H627" t="str">
            <v>Merchant Unregulated</v>
          </cell>
        </row>
        <row r="628">
          <cell r="D628" t="str">
            <v>Exelon Corporation</v>
          </cell>
          <cell r="E628" t="str">
            <v>Wind</v>
          </cell>
          <cell r="G628" t="str">
            <v>NA</v>
          </cell>
          <cell r="H628" t="str">
            <v>Merchant Unregulated</v>
          </cell>
        </row>
        <row r="629">
          <cell r="D629" t="str">
            <v>Byron Christoffer</v>
          </cell>
          <cell r="E629" t="str">
            <v>Wind</v>
          </cell>
          <cell r="G629" t="str">
            <v>NA</v>
          </cell>
          <cell r="H629" t="str">
            <v>Merchant Unregulated</v>
          </cell>
        </row>
        <row r="630">
          <cell r="D630" t="str">
            <v>Rockland Capital, LLC</v>
          </cell>
          <cell r="E630" t="str">
            <v>Other Nonrenewable</v>
          </cell>
          <cell r="G630" t="str">
            <v>NA</v>
          </cell>
          <cell r="H630" t="str">
            <v>Merchant Unregulated</v>
          </cell>
        </row>
        <row r="631">
          <cell r="D631" t="str">
            <v>Rockland Capital, LLC</v>
          </cell>
          <cell r="E631" t="str">
            <v>Other Nonrenewable</v>
          </cell>
          <cell r="G631" t="str">
            <v>NA</v>
          </cell>
          <cell r="H631" t="str">
            <v>Merchant Unregulated</v>
          </cell>
        </row>
        <row r="632">
          <cell r="D632" t="str">
            <v>Calpine Corporation</v>
          </cell>
          <cell r="E632" t="str">
            <v>Geothermal</v>
          </cell>
          <cell r="G632" t="str">
            <v>NA</v>
          </cell>
          <cell r="H632" t="str">
            <v>Merchant Unregulated</v>
          </cell>
        </row>
        <row r="633">
          <cell r="D633" t="str">
            <v>Duke Energy Corporation</v>
          </cell>
          <cell r="E633" t="str">
            <v>Water</v>
          </cell>
          <cell r="G633">
            <v>24861</v>
          </cell>
          <cell r="H633" t="str">
            <v>Regulated</v>
          </cell>
        </row>
        <row r="634">
          <cell r="D634" t="str">
            <v>Enel S.p.A.</v>
          </cell>
          <cell r="E634" t="str">
            <v>Water</v>
          </cell>
          <cell r="G634" t="str">
            <v>NA</v>
          </cell>
          <cell r="H634" t="str">
            <v>Merchant Unregulated</v>
          </cell>
        </row>
        <row r="635">
          <cell r="D635" t="str">
            <v>Fortis Inc.</v>
          </cell>
          <cell r="E635" t="str">
            <v>Wind</v>
          </cell>
          <cell r="G635" t="str">
            <v>NA</v>
          </cell>
          <cell r="H635" t="str">
            <v>Merchant Unregulated</v>
          </cell>
        </row>
        <row r="636">
          <cell r="D636" t="str">
            <v>Iberdrola, S.A.</v>
          </cell>
          <cell r="E636" t="str">
            <v>Wind</v>
          </cell>
          <cell r="G636" t="str">
            <v>NA</v>
          </cell>
          <cell r="H636" t="str">
            <v>Merchant Unregulated</v>
          </cell>
        </row>
        <row r="637">
          <cell r="D637" t="str">
            <v>JPMorgan Chase &amp; Co.</v>
          </cell>
          <cell r="E637" t="str">
            <v>Wind</v>
          </cell>
          <cell r="G637" t="str">
            <v>NA</v>
          </cell>
          <cell r="H637" t="str">
            <v>Merchant Unregulated</v>
          </cell>
        </row>
        <row r="638">
          <cell r="D638" t="str">
            <v>Infigen Energy Limited</v>
          </cell>
          <cell r="E638" t="str">
            <v>Wind</v>
          </cell>
          <cell r="G638" t="str">
            <v>NA</v>
          </cell>
          <cell r="H638" t="str">
            <v>Merchant Unregulated</v>
          </cell>
        </row>
        <row r="639">
          <cell r="D639" t="str">
            <v>Dominion Resources, Inc.</v>
          </cell>
          <cell r="E639" t="str">
            <v>Gas</v>
          </cell>
          <cell r="G639">
            <v>3998496</v>
          </cell>
          <cell r="H639" t="str">
            <v>Regulated</v>
          </cell>
        </row>
        <row r="640">
          <cell r="D640" t="str">
            <v>ArcLight Capital Partners LLC</v>
          </cell>
          <cell r="E640" t="str">
            <v>Gas</v>
          </cell>
          <cell r="G640" t="str">
            <v>NA</v>
          </cell>
          <cell r="H640" t="str">
            <v>Merchant Unregulated</v>
          </cell>
        </row>
        <row r="641">
          <cell r="D641" t="str">
            <v>Brookfield Renewable Energy Partners L.P.</v>
          </cell>
          <cell r="E641" t="str">
            <v>Water</v>
          </cell>
          <cell r="G641">
            <v>61966</v>
          </cell>
          <cell r="H641" t="str">
            <v>Merchant Unregulated</v>
          </cell>
        </row>
        <row r="642">
          <cell r="D642" t="str">
            <v>Brookfield Asset Management Inc.</v>
          </cell>
          <cell r="E642" t="str">
            <v>Water</v>
          </cell>
          <cell r="G642">
            <v>115184</v>
          </cell>
          <cell r="H642" t="str">
            <v>Merchant Unregulated</v>
          </cell>
        </row>
        <row r="643">
          <cell r="D643" t="str">
            <v>Emera Incorporated</v>
          </cell>
          <cell r="E643" t="str">
            <v>Water</v>
          </cell>
          <cell r="G643">
            <v>177152</v>
          </cell>
          <cell r="H643" t="str">
            <v>Merchant Unregulated</v>
          </cell>
        </row>
        <row r="644">
          <cell r="D644" t="str">
            <v>Escondido City of</v>
          </cell>
          <cell r="E644" t="str">
            <v>Water</v>
          </cell>
          <cell r="G644" t="str">
            <v>NA</v>
          </cell>
          <cell r="H644" t="str">
            <v>Regulated</v>
          </cell>
        </row>
        <row r="645">
          <cell r="D645" t="str">
            <v>American States Water Company</v>
          </cell>
          <cell r="E645" t="str">
            <v>Gas</v>
          </cell>
          <cell r="G645" t="str">
            <v>NA</v>
          </cell>
          <cell r="H645" t="str">
            <v>Merchant Unregulated</v>
          </cell>
        </row>
        <row r="646">
          <cell r="D646" t="str">
            <v>Brookfield Renewable Energy Partners L.P.</v>
          </cell>
          <cell r="E646" t="str">
            <v>Water</v>
          </cell>
          <cell r="G646" t="str">
            <v>NA</v>
          </cell>
          <cell r="H646" t="str">
            <v>Merchant Unregulated</v>
          </cell>
        </row>
        <row r="647">
          <cell r="D647" t="str">
            <v>Brookfield Asset Management Inc.</v>
          </cell>
          <cell r="E647" t="str">
            <v>Water</v>
          </cell>
          <cell r="G647" t="str">
            <v>NA</v>
          </cell>
          <cell r="H647" t="str">
            <v>Merchant Unregulated</v>
          </cell>
        </row>
        <row r="648">
          <cell r="D648" t="str">
            <v>Oakdale &amp; South San Joaquin Irrigation District</v>
          </cell>
          <cell r="E648" t="str">
            <v>Water</v>
          </cell>
          <cell r="G648" t="str">
            <v>NA</v>
          </cell>
          <cell r="H648" t="str">
            <v>Regulated</v>
          </cell>
        </row>
        <row r="649">
          <cell r="D649" t="str">
            <v>Nebraska Public Power District</v>
          </cell>
          <cell r="E649" t="str">
            <v>Gas</v>
          </cell>
          <cell r="G649">
            <v>284425</v>
          </cell>
          <cell r="H649" t="str">
            <v>Regulated</v>
          </cell>
        </row>
        <row r="650">
          <cell r="D650" t="str">
            <v>Exxon Mobil Corporation</v>
          </cell>
          <cell r="E650" t="str">
            <v>Gas</v>
          </cell>
          <cell r="G650">
            <v>4337591</v>
          </cell>
          <cell r="H650" t="str">
            <v>Merchant Unregulated</v>
          </cell>
        </row>
        <row r="651">
          <cell r="D651" t="str">
            <v>Portland General Electric Company</v>
          </cell>
          <cell r="E651" t="str">
            <v>Gas</v>
          </cell>
          <cell r="G651">
            <v>25474</v>
          </cell>
          <cell r="H651" t="str">
            <v>Regulated</v>
          </cell>
        </row>
        <row r="652">
          <cell r="D652" t="str">
            <v>Beaver City City of NE</v>
          </cell>
          <cell r="E652" t="str">
            <v>Gas</v>
          </cell>
          <cell r="G652" t="str">
            <v>NA</v>
          </cell>
          <cell r="H652" t="str">
            <v>Regulated</v>
          </cell>
        </row>
        <row r="653">
          <cell r="D653" t="str">
            <v>Devon Energy Corporation</v>
          </cell>
          <cell r="E653" t="str">
            <v>Gas</v>
          </cell>
          <cell r="G653" t="str">
            <v>NA</v>
          </cell>
          <cell r="H653" t="str">
            <v>Merchant Unregulated</v>
          </cell>
        </row>
        <row r="654">
          <cell r="D654" t="str">
            <v>Portland General Electric Company</v>
          </cell>
          <cell r="E654" t="str">
            <v>Gas</v>
          </cell>
          <cell r="G654">
            <v>149</v>
          </cell>
          <cell r="H654" t="str">
            <v>Regulated</v>
          </cell>
        </row>
        <row r="655">
          <cell r="D655" t="str">
            <v>United States Government</v>
          </cell>
          <cell r="E655" t="str">
            <v>Water</v>
          </cell>
          <cell r="G655">
            <v>108635</v>
          </cell>
          <cell r="H655" t="str">
            <v>Merchant Unregulated</v>
          </cell>
        </row>
        <row r="656">
          <cell r="D656" t="str">
            <v>Ketchikan Public Utilities</v>
          </cell>
          <cell r="E656" t="str">
            <v>Water</v>
          </cell>
          <cell r="G656" t="str">
            <v>NA</v>
          </cell>
          <cell r="H656" t="str">
            <v>Regulated</v>
          </cell>
        </row>
        <row r="657">
          <cell r="D657" t="str">
            <v>Hudson Clean Energy Partners LP</v>
          </cell>
          <cell r="E657" t="str">
            <v>Water</v>
          </cell>
          <cell r="G657" t="str">
            <v>NA</v>
          </cell>
          <cell r="H657" t="str">
            <v>Merchant Unregulated</v>
          </cell>
        </row>
        <row r="658">
          <cell r="D658" t="str">
            <v>Hudson Clean Energy Partners LP</v>
          </cell>
          <cell r="E658" t="str">
            <v>Water</v>
          </cell>
          <cell r="G658" t="str">
            <v>NA</v>
          </cell>
          <cell r="H658" t="str">
            <v>Merchant Unregulated</v>
          </cell>
        </row>
        <row r="659">
          <cell r="D659" t="str">
            <v>Great Lakes Energy Cooperative</v>
          </cell>
          <cell r="E659" t="str">
            <v>Oil</v>
          </cell>
          <cell r="G659" t="str">
            <v>NA</v>
          </cell>
          <cell r="H659" t="str">
            <v>Merchant Unregulated</v>
          </cell>
        </row>
        <row r="660">
          <cell r="D660" t="str">
            <v>Beaver City Corporation - UT</v>
          </cell>
          <cell r="E660" t="str">
            <v>Water</v>
          </cell>
          <cell r="G660" t="str">
            <v>NA</v>
          </cell>
          <cell r="H660" t="str">
            <v>Regulated</v>
          </cell>
        </row>
        <row r="661">
          <cell r="D661" t="str">
            <v>Beaver City Corporation - UT</v>
          </cell>
          <cell r="E661" t="str">
            <v>Water</v>
          </cell>
          <cell r="G661" t="str">
            <v>NA</v>
          </cell>
          <cell r="H661" t="str">
            <v>Regulated</v>
          </cell>
        </row>
        <row r="662">
          <cell r="D662" t="str">
            <v>MIRSAP LLC</v>
          </cell>
          <cell r="E662" t="str">
            <v>Wind</v>
          </cell>
          <cell r="G662" t="str">
            <v>NA</v>
          </cell>
          <cell r="H662" t="str">
            <v>Merchant Unregulated</v>
          </cell>
        </row>
        <row r="663">
          <cell r="D663" t="str">
            <v>Patriot Renewables, LLC</v>
          </cell>
          <cell r="E663" t="str">
            <v>Wind</v>
          </cell>
          <cell r="G663" t="str">
            <v>NA</v>
          </cell>
          <cell r="H663" t="str">
            <v>Merchant Unregulated</v>
          </cell>
        </row>
        <row r="664">
          <cell r="D664" t="str">
            <v>Beaver City Corporation - UT</v>
          </cell>
          <cell r="E664" t="str">
            <v>Water</v>
          </cell>
          <cell r="G664" t="str">
            <v>NA</v>
          </cell>
          <cell r="H664" t="str">
            <v>Regulated</v>
          </cell>
        </row>
        <row r="665">
          <cell r="D665" t="str">
            <v>FirstEnergy Corp.</v>
          </cell>
          <cell r="E665" t="str">
            <v>Nuclear</v>
          </cell>
          <cell r="G665">
            <v>38382</v>
          </cell>
          <cell r="H665" t="str">
            <v>Regulated</v>
          </cell>
        </row>
        <row r="666">
          <cell r="D666" t="str">
            <v>FirstEnergy Corp.</v>
          </cell>
          <cell r="E666" t="str">
            <v>Nuclear</v>
          </cell>
          <cell r="G666">
            <v>1951</v>
          </cell>
          <cell r="H666" t="str">
            <v>Regulated</v>
          </cell>
        </row>
        <row r="667">
          <cell r="D667" t="str">
            <v>FirstEnergy Corp.</v>
          </cell>
          <cell r="E667" t="str">
            <v>Nuclear</v>
          </cell>
          <cell r="G667">
            <v>1317639</v>
          </cell>
          <cell r="H667" t="str">
            <v>Regulated</v>
          </cell>
        </row>
        <row r="668">
          <cell r="D668" t="str">
            <v>Enel S.p.A.</v>
          </cell>
          <cell r="E668" t="str">
            <v>Water</v>
          </cell>
          <cell r="G668" t="str">
            <v>NA</v>
          </cell>
          <cell r="H668" t="str">
            <v>Merchant Unregulated</v>
          </cell>
        </row>
        <row r="669">
          <cell r="D669" t="str">
            <v>AES Corporation</v>
          </cell>
          <cell r="E669" t="str">
            <v>Coal</v>
          </cell>
          <cell r="G669" t="str">
            <v>NA</v>
          </cell>
          <cell r="H669" t="str">
            <v>Merchant Unregulated</v>
          </cell>
        </row>
        <row r="670">
          <cell r="D670" t="str">
            <v>Exelon Corporation</v>
          </cell>
          <cell r="E670" t="str">
            <v>Wind</v>
          </cell>
          <cell r="G670">
            <v>8315</v>
          </cell>
          <cell r="H670" t="str">
            <v>Merchant Unregulated</v>
          </cell>
        </row>
        <row r="671">
          <cell r="D671" t="str">
            <v>Holyoke City of MA</v>
          </cell>
          <cell r="E671" t="str">
            <v>Water</v>
          </cell>
          <cell r="G671" t="str">
            <v>NA</v>
          </cell>
          <cell r="H671" t="str">
            <v>Regulated</v>
          </cell>
        </row>
        <row r="672">
          <cell r="D672" t="str">
            <v>Brookfield Renewable Energy Partners L.P.</v>
          </cell>
          <cell r="E672" t="str">
            <v>Water</v>
          </cell>
          <cell r="G672" t="str">
            <v>NA</v>
          </cell>
          <cell r="H672" t="str">
            <v>Merchant Unregulated</v>
          </cell>
        </row>
        <row r="673">
          <cell r="D673" t="str">
            <v>Brookfield Asset Management Inc.</v>
          </cell>
          <cell r="E673" t="str">
            <v>Water</v>
          </cell>
          <cell r="G673" t="str">
            <v>NA</v>
          </cell>
          <cell r="H673" t="str">
            <v>Merchant Unregulated</v>
          </cell>
        </row>
        <row r="674">
          <cell r="D674" t="str">
            <v>Invenergy LLC</v>
          </cell>
          <cell r="E674" t="str">
            <v>Wind</v>
          </cell>
          <cell r="G674">
            <v>198709</v>
          </cell>
          <cell r="H674" t="str">
            <v>Merchant Unregulated</v>
          </cell>
        </row>
        <row r="675">
          <cell r="D675" t="str">
            <v>Beecher Energy, LLC</v>
          </cell>
          <cell r="E675" t="str">
            <v>Biomass</v>
          </cell>
          <cell r="G675" t="str">
            <v>NA</v>
          </cell>
          <cell r="H675" t="str">
            <v>Merchant Unregulated</v>
          </cell>
        </row>
        <row r="676">
          <cell r="D676" t="str">
            <v>Exelon Corporation</v>
          </cell>
          <cell r="E676" t="str">
            <v>Solar</v>
          </cell>
          <cell r="G676" t="str">
            <v>NA</v>
          </cell>
          <cell r="H676" t="str">
            <v>Merchant Unregulated</v>
          </cell>
        </row>
        <row r="677">
          <cell r="D677" t="str">
            <v>PG&amp;E Corporation</v>
          </cell>
          <cell r="E677" t="str">
            <v>Water</v>
          </cell>
          <cell r="G677">
            <v>202966</v>
          </cell>
          <cell r="H677" t="str">
            <v>Regulated</v>
          </cell>
        </row>
        <row r="678">
          <cell r="D678" t="str">
            <v>Gaz Métro Limited Partnership</v>
          </cell>
          <cell r="E678" t="str">
            <v>Water</v>
          </cell>
          <cell r="G678" t="str">
            <v>NA</v>
          </cell>
          <cell r="H678" t="str">
            <v>Regulated</v>
          </cell>
        </row>
        <row r="679">
          <cell r="D679" t="str">
            <v>Duke Energy Corporation</v>
          </cell>
          <cell r="E679" t="str">
            <v>Coal</v>
          </cell>
          <cell r="G679">
            <v>13990125</v>
          </cell>
          <cell r="H679" t="str">
            <v>Regulated</v>
          </cell>
        </row>
        <row r="680">
          <cell r="D680" t="str">
            <v>Brookfield Renewable Energy Partners L.P.</v>
          </cell>
          <cell r="E680" t="str">
            <v>Water</v>
          </cell>
          <cell r="G680" t="str">
            <v>NA</v>
          </cell>
          <cell r="H680" t="str">
            <v>Merchant Unregulated</v>
          </cell>
        </row>
        <row r="681">
          <cell r="D681" t="str">
            <v>Brookfield Asset Management Inc.</v>
          </cell>
          <cell r="E681" t="str">
            <v>Water</v>
          </cell>
          <cell r="G681" t="str">
            <v>NA</v>
          </cell>
          <cell r="H681" t="str">
            <v>Merchant Unregulated</v>
          </cell>
        </row>
        <row r="682">
          <cell r="D682" t="str">
            <v>Michigan Public Power Agency</v>
          </cell>
          <cell r="E682" t="str">
            <v>Coal</v>
          </cell>
          <cell r="G682">
            <v>1359824</v>
          </cell>
          <cell r="H682" t="str">
            <v>Regulated</v>
          </cell>
        </row>
        <row r="683">
          <cell r="D683" t="str">
            <v>DTE Energy Company</v>
          </cell>
          <cell r="E683" t="str">
            <v>Coal</v>
          </cell>
          <cell r="G683">
            <v>5947128</v>
          </cell>
          <cell r="H683" t="str">
            <v>Regulated</v>
          </cell>
        </row>
        <row r="684">
          <cell r="D684" t="str">
            <v>DTE Energy Company</v>
          </cell>
          <cell r="E684" t="str">
            <v>Gas</v>
          </cell>
          <cell r="G684">
            <v>130344</v>
          </cell>
          <cell r="H684" t="str">
            <v>Regulated</v>
          </cell>
        </row>
        <row r="685">
          <cell r="D685" t="str">
            <v>DTE Energy Company</v>
          </cell>
          <cell r="E685" t="str">
            <v>Oil</v>
          </cell>
          <cell r="G685">
            <v>-22</v>
          </cell>
          <cell r="H685" t="str">
            <v>Regulated</v>
          </cell>
        </row>
        <row r="686">
          <cell r="D686" t="str">
            <v>Chicago Bridge &amp; Iron Company N.V.</v>
          </cell>
          <cell r="E686" t="str">
            <v>Biomass</v>
          </cell>
          <cell r="G686" t="str">
            <v>NA</v>
          </cell>
          <cell r="H686" t="str">
            <v>Merchant Unregulated</v>
          </cell>
        </row>
        <row r="687">
          <cell r="D687" t="str">
            <v>DTE Energy Company</v>
          </cell>
          <cell r="E687" t="str">
            <v>Biomass</v>
          </cell>
          <cell r="G687" t="str">
            <v>NA</v>
          </cell>
          <cell r="H687" t="str">
            <v>Merchant Unregulated</v>
          </cell>
        </row>
        <row r="688">
          <cell r="D688" t="str">
            <v>Tennessee Valley Authority</v>
          </cell>
          <cell r="E688" t="str">
            <v>Oil</v>
          </cell>
          <cell r="G688" t="str">
            <v>NA</v>
          </cell>
          <cell r="H688" t="str">
            <v>Merchant Unregulated</v>
          </cell>
        </row>
        <row r="689">
          <cell r="D689" t="str">
            <v>Dominion Resources, Inc.</v>
          </cell>
          <cell r="E689" t="str">
            <v>Gas</v>
          </cell>
          <cell r="G689">
            <v>1199452</v>
          </cell>
          <cell r="H689" t="str">
            <v>Regulated</v>
          </cell>
        </row>
        <row r="690">
          <cell r="D690" t="str">
            <v>American Municipal Power, Inc.</v>
          </cell>
          <cell r="E690" t="str">
            <v>Water</v>
          </cell>
          <cell r="G690" t="str">
            <v>NA</v>
          </cell>
          <cell r="H690" t="str">
            <v>Merchant Unregulated</v>
          </cell>
        </row>
        <row r="691">
          <cell r="D691" t="str">
            <v>Belleville City of</v>
          </cell>
          <cell r="E691" t="str">
            <v>Oil</v>
          </cell>
          <cell r="G691" t="str">
            <v>NA</v>
          </cell>
          <cell r="H691" t="str">
            <v>Regulated</v>
          </cell>
        </row>
        <row r="692">
          <cell r="D692" t="str">
            <v>Bellevue City of</v>
          </cell>
          <cell r="E692" t="str">
            <v>Oil</v>
          </cell>
          <cell r="G692" t="str">
            <v>NA</v>
          </cell>
          <cell r="H692" t="str">
            <v>Regulated</v>
          </cell>
        </row>
        <row r="693">
          <cell r="D693" t="str">
            <v>EDF Group</v>
          </cell>
          <cell r="E693" t="str">
            <v>Solar</v>
          </cell>
          <cell r="G693" t="str">
            <v>NA</v>
          </cell>
          <cell r="H693" t="str">
            <v>Merchant Unregulated</v>
          </cell>
        </row>
        <row r="694">
          <cell r="D694" t="str">
            <v>GDF Suez SA</v>
          </cell>
          <cell r="E694" t="str">
            <v>Gas</v>
          </cell>
          <cell r="G694">
            <v>1728447</v>
          </cell>
          <cell r="H694" t="str">
            <v>Merchant Unregulated</v>
          </cell>
        </row>
        <row r="695">
          <cell r="D695" t="str">
            <v>GDF Suez SA</v>
          </cell>
          <cell r="E695" t="str">
            <v>Gas</v>
          </cell>
          <cell r="G695">
            <v>187722</v>
          </cell>
          <cell r="H695" t="str">
            <v>Merchant Unregulated</v>
          </cell>
        </row>
        <row r="696">
          <cell r="D696" t="str">
            <v>NextEra Energy, Inc.</v>
          </cell>
          <cell r="E696" t="str">
            <v>Gas</v>
          </cell>
          <cell r="G696">
            <v>187722</v>
          </cell>
          <cell r="H696" t="str">
            <v>Merchant Unregulated</v>
          </cell>
        </row>
        <row r="697">
          <cell r="D697" t="str">
            <v>TransCanada Corporation</v>
          </cell>
          <cell r="E697" t="str">
            <v>Water</v>
          </cell>
          <cell r="G697" t="str">
            <v>NA</v>
          </cell>
          <cell r="H697" t="str">
            <v>Merchant Unregulated</v>
          </cell>
        </row>
        <row r="698">
          <cell r="D698" t="str">
            <v>SunEdison, Inc.</v>
          </cell>
          <cell r="E698" t="str">
            <v>Solar</v>
          </cell>
          <cell r="G698" t="str">
            <v>NA</v>
          </cell>
          <cell r="H698" t="str">
            <v>Merchant Unregulated</v>
          </cell>
        </row>
        <row r="699">
          <cell r="D699" t="str">
            <v>MMA Solar Fund III GP, Inc.</v>
          </cell>
          <cell r="E699" t="str">
            <v>Solar</v>
          </cell>
          <cell r="G699" t="str">
            <v>NA</v>
          </cell>
          <cell r="H699" t="str">
            <v>Merchant Unregulated</v>
          </cell>
        </row>
        <row r="700">
          <cell r="D700" t="str">
            <v>Beloit City of</v>
          </cell>
          <cell r="E700" t="str">
            <v>Oil</v>
          </cell>
          <cell r="G700" t="str">
            <v>NA</v>
          </cell>
          <cell r="H700" t="str">
            <v>Regulated</v>
          </cell>
        </row>
        <row r="701">
          <cell r="D701" t="str">
            <v>Chugach Electric Association, Inc.</v>
          </cell>
          <cell r="E701" t="str">
            <v>Gas</v>
          </cell>
          <cell r="G701">
            <v>1380513</v>
          </cell>
          <cell r="H701" t="str">
            <v>Merchant Unregulated</v>
          </cell>
        </row>
        <row r="702">
          <cell r="D702" t="str">
            <v>Chugach Electric Association, Inc.</v>
          </cell>
          <cell r="E702" t="str">
            <v>Gas</v>
          </cell>
          <cell r="G702">
            <v>629058</v>
          </cell>
          <cell r="H702" t="str">
            <v>Merchant Unregulated</v>
          </cell>
        </row>
        <row r="703">
          <cell r="D703" t="str">
            <v>Strata Solar LLC</v>
          </cell>
          <cell r="E703" t="str">
            <v>Solar</v>
          </cell>
          <cell r="G703" t="str">
            <v>NA</v>
          </cell>
          <cell r="H703" t="str">
            <v>Merchant Unregulated</v>
          </cell>
        </row>
        <row r="704">
          <cell r="D704" t="str">
            <v>Otter Tail Corporation</v>
          </cell>
          <cell r="E704" t="str">
            <v>Water</v>
          </cell>
          <cell r="G704">
            <v>186</v>
          </cell>
          <cell r="H704" t="str">
            <v>Regulated</v>
          </cell>
        </row>
        <row r="705">
          <cell r="D705" t="str">
            <v>Black Hills Corporation</v>
          </cell>
          <cell r="E705" t="str">
            <v>Gas</v>
          </cell>
          <cell r="G705">
            <v>3689</v>
          </cell>
          <cell r="H705" t="str">
            <v>Regulated</v>
          </cell>
        </row>
        <row r="706">
          <cell r="D706" t="str">
            <v>Black Hills Corporation</v>
          </cell>
          <cell r="E706" t="str">
            <v>Oil</v>
          </cell>
          <cell r="G706">
            <v>-285</v>
          </cell>
          <cell r="H706" t="str">
            <v>Regulated</v>
          </cell>
        </row>
        <row r="707">
          <cell r="D707" t="str">
            <v>University of Alaska Fairbanks</v>
          </cell>
          <cell r="E707" t="str">
            <v>Coal</v>
          </cell>
          <cell r="G707" t="str">
            <v>NA</v>
          </cell>
          <cell r="H707" t="str">
            <v>Merchant Unregulated</v>
          </cell>
        </row>
        <row r="708">
          <cell r="D708" t="str">
            <v>Berkshire Hathaway Inc.</v>
          </cell>
          <cell r="E708" t="str">
            <v>Water</v>
          </cell>
          <cell r="G708">
            <v>3003</v>
          </cell>
          <cell r="H708" t="str">
            <v>Regulated</v>
          </cell>
        </row>
        <row r="709">
          <cell r="D709" t="str">
            <v>MidAmerican Energy Holdings Company</v>
          </cell>
          <cell r="E709" t="str">
            <v>Water</v>
          </cell>
          <cell r="G709">
            <v>341</v>
          </cell>
          <cell r="H709" t="str">
            <v>Regulated</v>
          </cell>
        </row>
        <row r="710">
          <cell r="D710" t="str">
            <v>Atlas Pipeline Partners, L.P.</v>
          </cell>
          <cell r="E710" t="str">
            <v>Gas</v>
          </cell>
          <cell r="G710" t="str">
            <v>NA</v>
          </cell>
          <cell r="H710" t="str">
            <v>Merchant Unregulated</v>
          </cell>
        </row>
        <row r="711">
          <cell r="D711" t="str">
            <v>Atlas Energy, L.P.</v>
          </cell>
          <cell r="E711" t="str">
            <v>Gas</v>
          </cell>
          <cell r="G711" t="str">
            <v>NA</v>
          </cell>
          <cell r="H711" t="str">
            <v>Merchant Unregulated</v>
          </cell>
        </row>
        <row r="712">
          <cell r="D712" t="str">
            <v>Benkelman City of</v>
          </cell>
          <cell r="E712" t="str">
            <v>Oil</v>
          </cell>
          <cell r="G712" t="str">
            <v>NA</v>
          </cell>
          <cell r="H712" t="str">
            <v>Regulated</v>
          </cell>
        </row>
        <row r="713">
          <cell r="D713" t="str">
            <v>South Mississippi Electric Power Association</v>
          </cell>
          <cell r="E713" t="str">
            <v>Gas</v>
          </cell>
          <cell r="G713" t="str">
            <v>NA</v>
          </cell>
          <cell r="H713" t="str">
            <v>Merchant Unregulated</v>
          </cell>
        </row>
        <row r="714">
          <cell r="D714" t="str">
            <v>Exelon Corporation</v>
          </cell>
          <cell r="E714" t="str">
            <v>Wind</v>
          </cell>
          <cell r="G714" t="str">
            <v>NA</v>
          </cell>
          <cell r="H714" t="str">
            <v>Merchant Unregulated</v>
          </cell>
        </row>
        <row r="715">
          <cell r="D715" t="str">
            <v>IDACORP, Inc.</v>
          </cell>
          <cell r="E715" t="str">
            <v>Gas</v>
          </cell>
          <cell r="G715">
            <v>53006</v>
          </cell>
          <cell r="H715" t="str">
            <v>Regulated</v>
          </cell>
        </row>
        <row r="716">
          <cell r="D716" t="str">
            <v>Brookfield Renewable Energy Partners L.P.</v>
          </cell>
          <cell r="E716" t="str">
            <v>Water</v>
          </cell>
          <cell r="G716" t="str">
            <v>NA</v>
          </cell>
          <cell r="H716" t="str">
            <v>Merchant Unregulated</v>
          </cell>
        </row>
        <row r="717">
          <cell r="D717" t="str">
            <v>Brookfield Asset Management Inc.</v>
          </cell>
          <cell r="E717" t="str">
            <v>Water</v>
          </cell>
          <cell r="G717" t="str">
            <v>NA</v>
          </cell>
          <cell r="H717" t="str">
            <v>Merchant Unregulated</v>
          </cell>
        </row>
        <row r="718">
          <cell r="D718" t="str">
            <v>Benson City of</v>
          </cell>
          <cell r="E718" t="str">
            <v>Oil</v>
          </cell>
          <cell r="G718" t="str">
            <v>NA</v>
          </cell>
          <cell r="H718" t="str">
            <v>Regulated</v>
          </cell>
        </row>
        <row r="719">
          <cell r="D719" t="str">
            <v>Alliant Energy Corporation</v>
          </cell>
          <cell r="E719" t="str">
            <v>Wind</v>
          </cell>
          <cell r="G719">
            <v>430668</v>
          </cell>
          <cell r="H719" t="str">
            <v>Regulated</v>
          </cell>
        </row>
        <row r="720">
          <cell r="D720" t="str">
            <v>Orion Energy Group LLC</v>
          </cell>
          <cell r="E720" t="str">
            <v>Wind</v>
          </cell>
          <cell r="G720">
            <v>315503</v>
          </cell>
          <cell r="H720" t="str">
            <v>Merchant Unregulated</v>
          </cell>
        </row>
        <row r="721">
          <cell r="D721" t="str">
            <v>Vision Energy LLC</v>
          </cell>
          <cell r="E721" t="str">
            <v>Wind</v>
          </cell>
          <cell r="G721">
            <v>25581</v>
          </cell>
          <cell r="H721" t="str">
            <v>Merchant Unregulated</v>
          </cell>
        </row>
        <row r="722">
          <cell r="D722" t="str">
            <v>Essex Hydro Associates, LLC</v>
          </cell>
          <cell r="E722" t="str">
            <v>Water</v>
          </cell>
          <cell r="G722" t="str">
            <v>NA</v>
          </cell>
          <cell r="H722" t="str">
            <v>Merchant Unregulated</v>
          </cell>
        </row>
        <row r="723">
          <cell r="D723" t="str">
            <v>ArcLight Capital Holdings, LLC</v>
          </cell>
          <cell r="E723" t="str">
            <v>Geothermal</v>
          </cell>
          <cell r="G723" t="str">
            <v>NA</v>
          </cell>
          <cell r="H723" t="str">
            <v>Merchant Unregulated</v>
          </cell>
        </row>
        <row r="724">
          <cell r="D724" t="str">
            <v>Global Infrastructure Management, LLC</v>
          </cell>
          <cell r="E724" t="str">
            <v>Geothermal</v>
          </cell>
          <cell r="G724" t="str">
            <v>NA</v>
          </cell>
          <cell r="H724" t="str">
            <v>Merchant Unregulated</v>
          </cell>
        </row>
        <row r="725">
          <cell r="D725" t="str">
            <v>Public Service Enterprise Group Incorporated</v>
          </cell>
          <cell r="E725" t="str">
            <v>Gas</v>
          </cell>
          <cell r="G725">
            <v>5940494</v>
          </cell>
          <cell r="H725" t="str">
            <v>Merchant Unregulated</v>
          </cell>
        </row>
        <row r="726">
          <cell r="D726" t="str">
            <v>Bergen County Utilities Authority</v>
          </cell>
          <cell r="E726" t="str">
            <v>Biomass</v>
          </cell>
          <cell r="G726" t="str">
            <v>NA</v>
          </cell>
          <cell r="H726" t="str">
            <v>Merchant Unregulated</v>
          </cell>
        </row>
        <row r="727">
          <cell r="D727" t="str">
            <v>DCO Energy LLC</v>
          </cell>
          <cell r="E727" t="str">
            <v>Gas</v>
          </cell>
          <cell r="G727" t="str">
            <v>NA</v>
          </cell>
          <cell r="H727" t="str">
            <v>Merchant Unregulated</v>
          </cell>
        </row>
        <row r="728">
          <cell r="D728" t="str">
            <v>Public Service Enterprise Group Incorporated</v>
          </cell>
          <cell r="E728" t="str">
            <v>Gas</v>
          </cell>
          <cell r="G728">
            <v>367</v>
          </cell>
          <cell r="H728" t="str">
            <v>Merchant Unregulated</v>
          </cell>
        </row>
        <row r="729">
          <cell r="D729" t="str">
            <v>SunEdison, Inc.</v>
          </cell>
          <cell r="E729" t="str">
            <v>Solar</v>
          </cell>
          <cell r="G729" t="str">
            <v>NA</v>
          </cell>
          <cell r="H729" t="str">
            <v>Merchant Unregulated</v>
          </cell>
        </row>
        <row r="730">
          <cell r="D730" t="str">
            <v>Icicle Seafoods Inc</v>
          </cell>
          <cell r="E730" t="str">
            <v>Oil</v>
          </cell>
          <cell r="G730" t="str">
            <v>NA</v>
          </cell>
          <cell r="H730" t="str">
            <v>Merchant Unregulated</v>
          </cell>
        </row>
        <row r="731">
          <cell r="D731" t="str">
            <v>Olympus Holdings, LLC</v>
          </cell>
          <cell r="E731" t="str">
            <v>Gas</v>
          </cell>
          <cell r="G731" t="str">
            <v>NA</v>
          </cell>
          <cell r="H731" t="str">
            <v>Merchant Unregulated</v>
          </cell>
        </row>
        <row r="732">
          <cell r="D732" t="str">
            <v>South Carolina Public Service Authority</v>
          </cell>
          <cell r="E732" t="str">
            <v>Biomass</v>
          </cell>
          <cell r="G732" t="str">
            <v>NA</v>
          </cell>
          <cell r="H732" t="str">
            <v>Regulated</v>
          </cell>
        </row>
        <row r="733">
          <cell r="D733" t="str">
            <v>Integrys Energy Group, Inc.</v>
          </cell>
          <cell r="E733" t="str">
            <v>Solar</v>
          </cell>
          <cell r="G733" t="str">
            <v>NA</v>
          </cell>
          <cell r="H733" t="str">
            <v>Merchant Unregulated</v>
          </cell>
        </row>
        <row r="734">
          <cell r="D734" t="str">
            <v>Duke Energy Corporation</v>
          </cell>
          <cell r="E734" t="str">
            <v>Solar</v>
          </cell>
          <cell r="G734" t="str">
            <v>NA</v>
          </cell>
          <cell r="H734" t="str">
            <v>Merchant Unregulated</v>
          </cell>
        </row>
        <row r="735">
          <cell r="D735" t="str">
            <v>Canadian Solar Inc.</v>
          </cell>
          <cell r="E735" t="str">
            <v>Solar</v>
          </cell>
          <cell r="G735" t="str">
            <v>NA</v>
          </cell>
          <cell r="H735" t="str">
            <v>Merchant Unregulated</v>
          </cell>
        </row>
        <row r="736">
          <cell r="D736" t="str">
            <v>EIF Management, LLC</v>
          </cell>
          <cell r="E736" t="str">
            <v>Gas</v>
          </cell>
          <cell r="G736">
            <v>502853</v>
          </cell>
          <cell r="H736" t="str">
            <v>Merchant Unregulated</v>
          </cell>
        </row>
        <row r="737">
          <cell r="D737" t="str">
            <v>Manulife Financial Corporation</v>
          </cell>
          <cell r="E737" t="str">
            <v>Gas</v>
          </cell>
          <cell r="G737">
            <v>259048</v>
          </cell>
          <cell r="H737" t="str">
            <v>Merchant Unregulated</v>
          </cell>
        </row>
        <row r="738">
          <cell r="D738" t="str">
            <v>Berkshire Wind Power Cooperative Corporation</v>
          </cell>
          <cell r="E738" t="str">
            <v>Wind</v>
          </cell>
          <cell r="G738" t="str">
            <v>NA</v>
          </cell>
          <cell r="H738" t="str">
            <v>Merchant Unregulated</v>
          </cell>
        </row>
        <row r="739">
          <cell r="D739" t="str">
            <v>Berlin City of</v>
          </cell>
          <cell r="E739" t="str">
            <v>Oil</v>
          </cell>
          <cell r="G739" t="str">
            <v>NA</v>
          </cell>
          <cell r="H739" t="str">
            <v>Regulated</v>
          </cell>
        </row>
        <row r="740">
          <cell r="D740" t="str">
            <v>Gaz Métro Limited Partnership</v>
          </cell>
          <cell r="E740" t="str">
            <v>Oil</v>
          </cell>
          <cell r="G740">
            <v>1932</v>
          </cell>
          <cell r="H740" t="str">
            <v>Regulated</v>
          </cell>
        </row>
        <row r="741">
          <cell r="D741" t="str">
            <v>Brookfield Renewable Energy Partners L.P.</v>
          </cell>
          <cell r="E741" t="str">
            <v>Water</v>
          </cell>
          <cell r="G741" t="str">
            <v>NA</v>
          </cell>
          <cell r="H741" t="str">
            <v>Merchant Unregulated</v>
          </cell>
        </row>
        <row r="742">
          <cell r="D742" t="str">
            <v>Brookfield Asset Management Inc.</v>
          </cell>
          <cell r="E742" t="str">
            <v>Water</v>
          </cell>
          <cell r="G742" t="str">
            <v>NA</v>
          </cell>
          <cell r="H742" t="str">
            <v>Merchant Unregulated</v>
          </cell>
        </row>
        <row r="743">
          <cell r="D743" t="str">
            <v>Homer Electric Association, Inc.</v>
          </cell>
          <cell r="E743" t="str">
            <v>Gas</v>
          </cell>
          <cell r="G743" t="str">
            <v>NA</v>
          </cell>
          <cell r="H743" t="str">
            <v>Merchant Unregulated</v>
          </cell>
        </row>
        <row r="744">
          <cell r="D744" t="str">
            <v>American Electric Power Company, Inc.</v>
          </cell>
          <cell r="E744" t="str">
            <v>Water</v>
          </cell>
          <cell r="G744">
            <v>29705</v>
          </cell>
          <cell r="H744" t="str">
            <v>Regulated</v>
          </cell>
        </row>
        <row r="745">
          <cell r="D745" t="str">
            <v>Berry Petroleum Company</v>
          </cell>
          <cell r="E745" t="str">
            <v>Gas</v>
          </cell>
          <cell r="G745" t="str">
            <v>NA</v>
          </cell>
          <cell r="H745" t="str">
            <v>Merchant Unregulated</v>
          </cell>
        </row>
        <row r="746">
          <cell r="D746" t="str">
            <v>Berry Petroleum Company</v>
          </cell>
          <cell r="E746" t="str">
            <v>Gas</v>
          </cell>
          <cell r="G746" t="str">
            <v>NA</v>
          </cell>
          <cell r="H746" t="str">
            <v>Merchant Unregulated</v>
          </cell>
        </row>
        <row r="747">
          <cell r="D747" t="str">
            <v>Berryman Health Incorporated</v>
          </cell>
          <cell r="E747" t="str">
            <v>Gas</v>
          </cell>
          <cell r="G747" t="str">
            <v>NA</v>
          </cell>
          <cell r="H747" t="str">
            <v>Merchant Unregulated</v>
          </cell>
        </row>
        <row r="748">
          <cell r="D748" t="str">
            <v>Boulder, City of</v>
          </cell>
          <cell r="E748" t="str">
            <v>Water</v>
          </cell>
          <cell r="G748" t="str">
            <v>NA</v>
          </cell>
          <cell r="H748" t="str">
            <v>Merchant Unregulated</v>
          </cell>
        </row>
        <row r="749">
          <cell r="D749" t="str">
            <v>Bethany City of</v>
          </cell>
          <cell r="E749" t="str">
            <v>Oil</v>
          </cell>
          <cell r="G749" t="str">
            <v>NA</v>
          </cell>
          <cell r="H749" t="str">
            <v>Regulated</v>
          </cell>
        </row>
        <row r="750">
          <cell r="D750" t="str">
            <v>Bethany City of</v>
          </cell>
          <cell r="E750" t="str">
            <v>Oil</v>
          </cell>
          <cell r="G750" t="str">
            <v>NA</v>
          </cell>
          <cell r="H750" t="str">
            <v>Regulated</v>
          </cell>
        </row>
        <row r="751">
          <cell r="D751" t="str">
            <v>Waste Management, Inc.</v>
          </cell>
          <cell r="E751" t="str">
            <v>Biomass</v>
          </cell>
          <cell r="G751" t="str">
            <v>NA</v>
          </cell>
          <cell r="H751" t="str">
            <v>Merchant Unregulated</v>
          </cell>
        </row>
        <row r="752">
          <cell r="D752" t="str">
            <v>Bethel Utilities Corp., Inc.</v>
          </cell>
          <cell r="E752" t="str">
            <v>Oil</v>
          </cell>
          <cell r="G752" t="str">
            <v>NA</v>
          </cell>
          <cell r="H752" t="str">
            <v>Merchant Unregulated</v>
          </cell>
        </row>
        <row r="753">
          <cell r="D753" t="str">
            <v>Calpine Corporation</v>
          </cell>
          <cell r="E753" t="str">
            <v>Gas</v>
          </cell>
          <cell r="G753">
            <v>5811660</v>
          </cell>
          <cell r="H753" t="str">
            <v>Merchant Unregulated</v>
          </cell>
        </row>
        <row r="754">
          <cell r="D754" t="str">
            <v>Public Service Enterprise Group Incorporated</v>
          </cell>
          <cell r="E754" t="str">
            <v>Gas</v>
          </cell>
          <cell r="G754">
            <v>4903684</v>
          </cell>
          <cell r="H754" t="str">
            <v>Merchant Unregulated</v>
          </cell>
        </row>
        <row r="755">
          <cell r="D755" t="str">
            <v>Commonwealth Landfill Gas</v>
          </cell>
          <cell r="E755" t="str">
            <v>Biomass</v>
          </cell>
          <cell r="G755" t="str">
            <v>NA</v>
          </cell>
          <cell r="H755" t="str">
            <v>Merchant Unregulated</v>
          </cell>
        </row>
        <row r="756">
          <cell r="D756" t="str">
            <v>Pepco Holdings, Inc.</v>
          </cell>
          <cell r="E756" t="str">
            <v>Biomass</v>
          </cell>
          <cell r="G756" t="str">
            <v>NA</v>
          </cell>
          <cell r="H756" t="str">
            <v>Merchant Unregulated</v>
          </cell>
        </row>
        <row r="757">
          <cell r="D757" t="str">
            <v>Calpine Corporation</v>
          </cell>
          <cell r="E757" t="str">
            <v>Gas</v>
          </cell>
          <cell r="G757">
            <v>401609</v>
          </cell>
          <cell r="H757" t="str">
            <v>Merchant Unregulated</v>
          </cell>
        </row>
        <row r="758">
          <cell r="D758" t="str">
            <v>Calpine Corporation</v>
          </cell>
          <cell r="E758" t="str">
            <v>Gas</v>
          </cell>
          <cell r="G758">
            <v>106552</v>
          </cell>
          <cell r="H758" t="str">
            <v>Merchant Unregulated</v>
          </cell>
        </row>
        <row r="759">
          <cell r="D759" t="str">
            <v>Calpine Corporation</v>
          </cell>
          <cell r="E759" t="str">
            <v>Oil</v>
          </cell>
          <cell r="G759">
            <v>0</v>
          </cell>
          <cell r="H759" t="str">
            <v>Merchant Unregulated</v>
          </cell>
        </row>
        <row r="760">
          <cell r="D760" t="str">
            <v>Cargill, Inc.</v>
          </cell>
          <cell r="E760" t="str">
            <v>Biomass</v>
          </cell>
          <cell r="G760" t="str">
            <v>NA</v>
          </cell>
          <cell r="H760" t="str">
            <v>Merchant Unregulated</v>
          </cell>
        </row>
        <row r="761">
          <cell r="D761" t="str">
            <v>Cargill, Inc.</v>
          </cell>
          <cell r="E761" t="str">
            <v>Biomass</v>
          </cell>
          <cell r="G761" t="str">
            <v>NA</v>
          </cell>
          <cell r="H761" t="str">
            <v>Merchant Unregulated</v>
          </cell>
        </row>
        <row r="762">
          <cell r="D762" t="str">
            <v>Alaska Power &amp; Telephone Co.</v>
          </cell>
          <cell r="E762" t="str">
            <v>Oil</v>
          </cell>
          <cell r="G762" t="str">
            <v>NA</v>
          </cell>
          <cell r="H762" t="str">
            <v>Merchant Unregulated</v>
          </cell>
        </row>
        <row r="763">
          <cell r="D763" t="str">
            <v>Alaska Energy &amp; Resources Company</v>
          </cell>
          <cell r="E763" t="str">
            <v>Oil</v>
          </cell>
          <cell r="G763" t="str">
            <v>NA</v>
          </cell>
          <cell r="H763" t="str">
            <v>Merchant Unregulated</v>
          </cell>
        </row>
        <row r="764">
          <cell r="D764" t="str">
            <v>Black Hills Corporation</v>
          </cell>
          <cell r="E764" t="str">
            <v>Gas</v>
          </cell>
          <cell r="G764">
            <v>768142</v>
          </cell>
          <cell r="H764" t="str">
            <v>Merchant Unregulated</v>
          </cell>
        </row>
        <row r="765">
          <cell r="D765" t="str">
            <v>ABEC Bidart-Stockdale LLC</v>
          </cell>
          <cell r="E765" t="str">
            <v>Biomass</v>
          </cell>
          <cell r="G765" t="str">
            <v>NA</v>
          </cell>
          <cell r="H765" t="str">
            <v>Merchant Unregulated</v>
          </cell>
        </row>
        <row r="766">
          <cell r="D766" t="str">
            <v>KCP&amp;L Greater Missouri Operations Company</v>
          </cell>
          <cell r="E766" t="str">
            <v>Water</v>
          </cell>
          <cell r="G766" t="str">
            <v>NA</v>
          </cell>
          <cell r="H766" t="str">
            <v>Merchant Unregulated</v>
          </cell>
        </row>
        <row r="767">
          <cell r="D767" t="str">
            <v>Mega Renewables</v>
          </cell>
          <cell r="E767" t="str">
            <v>Water</v>
          </cell>
          <cell r="G767" t="str">
            <v>NA</v>
          </cell>
          <cell r="H767" t="str">
            <v>Merchant Unregulated</v>
          </cell>
        </row>
        <row r="768">
          <cell r="D768" t="str">
            <v>TECO Energy, Inc.</v>
          </cell>
          <cell r="E768" t="str">
            <v>Coal</v>
          </cell>
          <cell r="G768">
            <v>9544754</v>
          </cell>
          <cell r="H768" t="str">
            <v>Regulated</v>
          </cell>
        </row>
        <row r="769">
          <cell r="D769" t="str">
            <v>TECO Energy, Inc.</v>
          </cell>
          <cell r="E769" t="str">
            <v>Gas</v>
          </cell>
          <cell r="G769">
            <v>11596</v>
          </cell>
          <cell r="H769" t="str">
            <v>Regulated</v>
          </cell>
        </row>
        <row r="770">
          <cell r="D770" t="str">
            <v>United States Government</v>
          </cell>
          <cell r="E770" t="str">
            <v>Water</v>
          </cell>
          <cell r="G770">
            <v>1106245</v>
          </cell>
          <cell r="H770" t="str">
            <v>Merchant Unregulated</v>
          </cell>
        </row>
        <row r="771">
          <cell r="D771" t="str">
            <v>Fagen Inc.</v>
          </cell>
          <cell r="E771" t="str">
            <v>Wind</v>
          </cell>
          <cell r="G771">
            <v>4596</v>
          </cell>
          <cell r="H771" t="str">
            <v>Merchant Unregulated</v>
          </cell>
        </row>
        <row r="772">
          <cell r="D772" t="str">
            <v>Texas Energy Future Holdings LP</v>
          </cell>
          <cell r="E772" t="str">
            <v>Coal</v>
          </cell>
          <cell r="G772">
            <v>7276173</v>
          </cell>
          <cell r="H772" t="str">
            <v>Merchant Unregulated</v>
          </cell>
        </row>
        <row r="773">
          <cell r="D773" t="str">
            <v>NRG Energy, Inc.</v>
          </cell>
          <cell r="E773" t="str">
            <v>Gas</v>
          </cell>
          <cell r="G773">
            <v>0</v>
          </cell>
          <cell r="H773" t="str">
            <v>Merchant Unregulated</v>
          </cell>
        </row>
        <row r="774">
          <cell r="D774" t="str">
            <v>NRG Energy, Inc.</v>
          </cell>
          <cell r="E774" t="str">
            <v>Gas</v>
          </cell>
          <cell r="G774">
            <v>107590</v>
          </cell>
          <cell r="H774" t="str">
            <v>Merchant Unregulated</v>
          </cell>
        </row>
        <row r="775">
          <cell r="D775" t="str">
            <v>Entergy Corporation</v>
          </cell>
          <cell r="E775" t="str">
            <v>Coal</v>
          </cell>
          <cell r="G775">
            <v>837576</v>
          </cell>
          <cell r="H775" t="str">
            <v>Regulated</v>
          </cell>
        </row>
        <row r="776">
          <cell r="D776" t="str">
            <v>Entergy Corporation</v>
          </cell>
          <cell r="E776" t="str">
            <v>Coal</v>
          </cell>
          <cell r="G776">
            <v>618677</v>
          </cell>
          <cell r="H776" t="str">
            <v>Regulated</v>
          </cell>
        </row>
        <row r="777">
          <cell r="D777" t="str">
            <v>NRG Energy, Inc.</v>
          </cell>
          <cell r="E777" t="str">
            <v>Coal</v>
          </cell>
          <cell r="G777">
            <v>8820757</v>
          </cell>
          <cell r="H777" t="str">
            <v>Regulated</v>
          </cell>
        </row>
        <row r="778">
          <cell r="D778" t="str">
            <v>United States Government</v>
          </cell>
          <cell r="E778" t="str">
            <v>Water</v>
          </cell>
          <cell r="G778" t="str">
            <v>NA</v>
          </cell>
          <cell r="H778" t="str">
            <v>Merchant Unregulated</v>
          </cell>
        </row>
        <row r="779">
          <cell r="D779" t="str">
            <v>Edison International</v>
          </cell>
          <cell r="E779" t="str">
            <v>Water</v>
          </cell>
          <cell r="G779">
            <v>260614</v>
          </cell>
          <cell r="H779" t="str">
            <v>Regulated</v>
          </cell>
        </row>
        <row r="780">
          <cell r="D780" t="str">
            <v>Edison International</v>
          </cell>
          <cell r="E780" t="str">
            <v>Water</v>
          </cell>
          <cell r="G780">
            <v>243281</v>
          </cell>
          <cell r="H780" t="str">
            <v>Regulated</v>
          </cell>
        </row>
        <row r="781">
          <cell r="D781" t="str">
            <v>Edison International</v>
          </cell>
          <cell r="E781" t="str">
            <v>Water</v>
          </cell>
          <cell r="G781">
            <v>257709</v>
          </cell>
          <cell r="H781" t="str">
            <v>Regulated</v>
          </cell>
        </row>
        <row r="782">
          <cell r="D782" t="str">
            <v>Edison International</v>
          </cell>
          <cell r="E782" t="str">
            <v>Water</v>
          </cell>
          <cell r="G782">
            <v>450156</v>
          </cell>
          <cell r="H782" t="str">
            <v>Regulated</v>
          </cell>
        </row>
        <row r="783">
          <cell r="D783" t="str">
            <v>Edison International</v>
          </cell>
          <cell r="E783" t="str">
            <v>Water</v>
          </cell>
          <cell r="G783">
            <v>248387</v>
          </cell>
          <cell r="H783" t="str">
            <v>Regulated</v>
          </cell>
        </row>
        <row r="784">
          <cell r="D784" t="str">
            <v>Edison International</v>
          </cell>
          <cell r="E784" t="str">
            <v>Water</v>
          </cell>
          <cell r="G784">
            <v>154780</v>
          </cell>
          <cell r="H784" t="str">
            <v>Regulated</v>
          </cell>
        </row>
        <row r="785">
          <cell r="D785" t="str">
            <v>Big Creek Water Works, Ltd.</v>
          </cell>
          <cell r="E785" t="str">
            <v>Water</v>
          </cell>
          <cell r="G785" t="str">
            <v>NA</v>
          </cell>
          <cell r="H785" t="str">
            <v>Merchant Unregulated</v>
          </cell>
        </row>
        <row r="786">
          <cell r="D786" t="str">
            <v>Exxon Mobil Corporation</v>
          </cell>
          <cell r="E786" t="str">
            <v>Gas</v>
          </cell>
          <cell r="G786" t="str">
            <v>NA</v>
          </cell>
          <cell r="H786" t="str">
            <v>Merchant Unregulated</v>
          </cell>
        </row>
        <row r="787">
          <cell r="D787" t="str">
            <v>Xcel Energy Inc.</v>
          </cell>
          <cell r="E787" t="str">
            <v>Water</v>
          </cell>
          <cell r="G787">
            <v>23884</v>
          </cell>
          <cell r="H787" t="str">
            <v>Regulated</v>
          </cell>
        </row>
        <row r="788">
          <cell r="D788" t="str">
            <v>Berkshire Hathaway Inc.</v>
          </cell>
          <cell r="E788" t="str">
            <v>Water</v>
          </cell>
          <cell r="G788">
            <v>30017</v>
          </cell>
          <cell r="H788" t="str">
            <v>Regulated</v>
          </cell>
        </row>
        <row r="789">
          <cell r="D789" t="str">
            <v>MidAmerican Energy Holdings Company</v>
          </cell>
          <cell r="E789" t="str">
            <v>Water</v>
          </cell>
          <cell r="G789">
            <v>3409</v>
          </cell>
          <cell r="H789" t="str">
            <v>Regulated</v>
          </cell>
        </row>
        <row r="790">
          <cell r="D790" t="str">
            <v>Iberdrola, S.A.</v>
          </cell>
          <cell r="E790" t="str">
            <v>Wind</v>
          </cell>
          <cell r="G790">
            <v>519867</v>
          </cell>
          <cell r="H790" t="str">
            <v>Merchant Unregulated</v>
          </cell>
        </row>
        <row r="791">
          <cell r="D791" t="str">
            <v>Iberdrola, S.A.</v>
          </cell>
          <cell r="E791" t="str">
            <v>Wind</v>
          </cell>
          <cell r="G791">
            <v>121070</v>
          </cell>
          <cell r="H791" t="str">
            <v>Merchant Unregulated</v>
          </cell>
        </row>
        <row r="792">
          <cell r="D792" t="str">
            <v>Koch Industries, Inc.</v>
          </cell>
          <cell r="E792" t="str">
            <v>Biomass</v>
          </cell>
          <cell r="G792" t="str">
            <v>NA</v>
          </cell>
          <cell r="H792" t="str">
            <v>Merchant Unregulated</v>
          </cell>
        </row>
        <row r="793">
          <cell r="D793" t="str">
            <v>Koch Industries, Inc.</v>
          </cell>
          <cell r="E793" t="str">
            <v>Water</v>
          </cell>
          <cell r="G793" t="str">
            <v>NA</v>
          </cell>
          <cell r="H793" t="str">
            <v>Merchant Unregulated</v>
          </cell>
        </row>
        <row r="794">
          <cell r="D794" t="str">
            <v>SunEdison, Inc.</v>
          </cell>
          <cell r="E794" t="str">
            <v>Solar</v>
          </cell>
          <cell r="G794" t="str">
            <v>NA</v>
          </cell>
          <cell r="H794" t="str">
            <v>Merchant Unregulated</v>
          </cell>
        </row>
        <row r="795">
          <cell r="D795" t="str">
            <v>SunEdison, Inc.</v>
          </cell>
          <cell r="E795" t="str">
            <v>Solar</v>
          </cell>
          <cell r="G795" t="str">
            <v>NA</v>
          </cell>
          <cell r="H795" t="str">
            <v>Merchant Unregulated</v>
          </cell>
        </row>
        <row r="796">
          <cell r="D796" t="str">
            <v>Los Angeles Department of Water and Power</v>
          </cell>
          <cell r="E796" t="str">
            <v>Water</v>
          </cell>
          <cell r="G796" t="str">
            <v>NA</v>
          </cell>
          <cell r="H796" t="str">
            <v>Regulated</v>
          </cell>
        </row>
        <row r="797">
          <cell r="D797" t="str">
            <v>Wisconsin Energy Corporation</v>
          </cell>
          <cell r="E797" t="str">
            <v>Water</v>
          </cell>
          <cell r="G797">
            <v>8222</v>
          </cell>
          <cell r="H797" t="str">
            <v>Regulated</v>
          </cell>
        </row>
        <row r="798">
          <cell r="D798" t="str">
            <v>Wisconsin Energy Corporation</v>
          </cell>
          <cell r="E798" t="str">
            <v>Water</v>
          </cell>
          <cell r="G798">
            <v>60983</v>
          </cell>
          <cell r="H798" t="str">
            <v>Regulated</v>
          </cell>
        </row>
        <row r="799">
          <cell r="D799" t="str">
            <v>American Electric Power Company, Inc.</v>
          </cell>
          <cell r="E799" t="str">
            <v>Coal</v>
          </cell>
          <cell r="G799">
            <v>2661344</v>
          </cell>
          <cell r="H799" t="str">
            <v>Regulated</v>
          </cell>
        </row>
        <row r="800">
          <cell r="D800" t="str">
            <v>Tenaska Inc.</v>
          </cell>
          <cell r="E800" t="str">
            <v>Gas</v>
          </cell>
          <cell r="G800">
            <v>39301</v>
          </cell>
          <cell r="H800" t="str">
            <v>Merchant Unregulated</v>
          </cell>
        </row>
        <row r="801">
          <cell r="D801" t="str">
            <v>AgPower Partners, LLC</v>
          </cell>
          <cell r="E801" t="str">
            <v>Biomass</v>
          </cell>
          <cell r="G801" t="str">
            <v>NA</v>
          </cell>
          <cell r="H801" t="str">
            <v>Merchant Unregulated</v>
          </cell>
        </row>
        <row r="802">
          <cell r="D802" t="str">
            <v>Dean Foods Company</v>
          </cell>
          <cell r="E802" t="str">
            <v>Biomass</v>
          </cell>
          <cell r="G802" t="str">
            <v>NA</v>
          </cell>
          <cell r="H802" t="str">
            <v>Merchant Unregulated</v>
          </cell>
        </row>
        <row r="803">
          <cell r="D803" t="str">
            <v>Edison International</v>
          </cell>
          <cell r="E803" t="str">
            <v>Wind</v>
          </cell>
          <cell r="G803">
            <v>491570</v>
          </cell>
          <cell r="H803" t="str">
            <v>Merchant Unregulated</v>
          </cell>
        </row>
        <row r="804">
          <cell r="D804" t="str">
            <v>Acciona, S.A.</v>
          </cell>
          <cell r="E804" t="str">
            <v>Wind</v>
          </cell>
          <cell r="G804">
            <v>286665</v>
          </cell>
          <cell r="H804" t="str">
            <v>Merchant Unregulated</v>
          </cell>
        </row>
        <row r="805">
          <cell r="D805" t="str">
            <v>Sid Richardson Carbon &amp; Energy</v>
          </cell>
          <cell r="E805" t="str">
            <v>Gas</v>
          </cell>
          <cell r="G805" t="str">
            <v>NA</v>
          </cell>
          <cell r="H805" t="str">
            <v>Merchant Unregulated</v>
          </cell>
        </row>
        <row r="806">
          <cell r="D806" t="str">
            <v>Alon USA Energy Inc.</v>
          </cell>
          <cell r="E806" t="str">
            <v>Other Nonrenewable</v>
          </cell>
          <cell r="G806" t="str">
            <v>NA</v>
          </cell>
          <cell r="H806" t="str">
            <v>Merchant Unregulated</v>
          </cell>
        </row>
        <row r="807">
          <cell r="D807" t="str">
            <v>ArcLight Capital Holdings, LLC</v>
          </cell>
          <cell r="E807" t="str">
            <v>Wind</v>
          </cell>
          <cell r="G807" t="str">
            <v>NA</v>
          </cell>
          <cell r="H807" t="str">
            <v>Merchant Unregulated</v>
          </cell>
        </row>
        <row r="808">
          <cell r="D808" t="str">
            <v>Global Infrastructure Management, LLC</v>
          </cell>
          <cell r="E808" t="str">
            <v>Wind</v>
          </cell>
          <cell r="G808" t="str">
            <v>NA</v>
          </cell>
          <cell r="H808" t="str">
            <v>Merchant Unregulated</v>
          </cell>
        </row>
        <row r="809">
          <cell r="D809" t="str">
            <v>NorthWestern Corporation</v>
          </cell>
          <cell r="E809" t="str">
            <v>Coal</v>
          </cell>
          <cell r="G809">
            <v>662305</v>
          </cell>
          <cell r="H809" t="str">
            <v>Regulated</v>
          </cell>
        </row>
        <row r="810">
          <cell r="D810" t="str">
            <v>MDU Resources Group, Inc.</v>
          </cell>
          <cell r="E810" t="str">
            <v>Coal</v>
          </cell>
          <cell r="G810">
            <v>642493</v>
          </cell>
          <cell r="H810" t="str">
            <v>Regulated</v>
          </cell>
        </row>
        <row r="811">
          <cell r="D811" t="str">
            <v>Otter Tail Corporation</v>
          </cell>
          <cell r="E811" t="str">
            <v>Coal</v>
          </cell>
          <cell r="G811">
            <v>1525567</v>
          </cell>
          <cell r="H811" t="str">
            <v>Regulated</v>
          </cell>
        </row>
        <row r="812">
          <cell r="D812" t="str">
            <v>NorthWestern Corporation</v>
          </cell>
          <cell r="E812" t="str">
            <v>Oil</v>
          </cell>
          <cell r="G812">
            <v>0</v>
          </cell>
          <cell r="H812" t="str">
            <v>Regulated</v>
          </cell>
        </row>
        <row r="813">
          <cell r="D813" t="str">
            <v>Otter Tail Corporation</v>
          </cell>
          <cell r="E813" t="str">
            <v>Oil</v>
          </cell>
          <cell r="G813">
            <v>0</v>
          </cell>
          <cell r="H813" t="str">
            <v>Regulated</v>
          </cell>
        </row>
        <row r="814">
          <cell r="D814" t="str">
            <v>MDU Resources Group, Inc.</v>
          </cell>
          <cell r="E814" t="str">
            <v>Oil</v>
          </cell>
          <cell r="G814">
            <v>0</v>
          </cell>
          <cell r="H814" t="str">
            <v>Regulated</v>
          </cell>
        </row>
        <row r="815">
          <cell r="D815" t="str">
            <v>United States Government</v>
          </cell>
          <cell r="E815" t="str">
            <v>Water</v>
          </cell>
          <cell r="G815">
            <v>4805</v>
          </cell>
          <cell r="H815" t="str">
            <v>Merchant Unregulated</v>
          </cell>
        </row>
        <row r="816">
          <cell r="D816" t="str">
            <v>Exelon Corporation</v>
          </cell>
          <cell r="E816" t="str">
            <v>Wind</v>
          </cell>
          <cell r="G816" t="str">
            <v>NA</v>
          </cell>
          <cell r="H816" t="str">
            <v>Merchant Unregulated</v>
          </cell>
        </row>
        <row r="817">
          <cell r="D817" t="str">
            <v>LaVonne Mader</v>
          </cell>
          <cell r="E817" t="str">
            <v>Wind</v>
          </cell>
          <cell r="G817" t="str">
            <v>NA</v>
          </cell>
          <cell r="H817" t="str">
            <v>Merchant Unregulated</v>
          </cell>
        </row>
        <row r="818">
          <cell r="D818" t="str">
            <v>Frank Mader</v>
          </cell>
          <cell r="E818" t="str">
            <v>Wind</v>
          </cell>
          <cell r="G818" t="str">
            <v>NA</v>
          </cell>
          <cell r="H818" t="str">
            <v>Merchant Unregulated</v>
          </cell>
        </row>
        <row r="819">
          <cell r="D819" t="str">
            <v>Big Valley Power LLC</v>
          </cell>
          <cell r="E819" t="str">
            <v>Biomass</v>
          </cell>
          <cell r="G819" t="str">
            <v>NA</v>
          </cell>
          <cell r="H819" t="str">
            <v>Merchant Unregulated</v>
          </cell>
        </row>
        <row r="820">
          <cell r="D820" t="str">
            <v>Portland General Electric Company</v>
          </cell>
          <cell r="E820" t="str">
            <v>Wind</v>
          </cell>
          <cell r="G820">
            <v>1108517</v>
          </cell>
          <cell r="H820" t="str">
            <v>Regulated</v>
          </cell>
        </row>
        <row r="821">
          <cell r="D821" t="str">
            <v>Arizona State University</v>
          </cell>
          <cell r="E821" t="str">
            <v>Solar</v>
          </cell>
          <cell r="G821" t="str">
            <v>NA</v>
          </cell>
          <cell r="H821" t="str">
            <v>Merchant Unregulated</v>
          </cell>
        </row>
        <row r="822">
          <cell r="D822" t="str">
            <v>Resource Technology Corp</v>
          </cell>
          <cell r="E822" t="str">
            <v>Biomass</v>
          </cell>
          <cell r="G822" t="str">
            <v>NA</v>
          </cell>
          <cell r="H822" t="str">
            <v>Merchant Unregulated</v>
          </cell>
        </row>
        <row r="823">
          <cell r="D823" t="str">
            <v>Biola University</v>
          </cell>
          <cell r="E823" t="str">
            <v>Gas</v>
          </cell>
          <cell r="G823" t="str">
            <v>NA</v>
          </cell>
          <cell r="H823" t="str">
            <v>Merchant Unregulated</v>
          </cell>
        </row>
        <row r="824">
          <cell r="D824" t="str">
            <v>Biomass One, LP</v>
          </cell>
          <cell r="E824" t="str">
            <v>Biomass</v>
          </cell>
          <cell r="G824" t="str">
            <v>NA</v>
          </cell>
          <cell r="H824" t="str">
            <v>Merchant Unregulated</v>
          </cell>
        </row>
        <row r="825">
          <cell r="D825" t="str">
            <v>Decisions Investments Corp</v>
          </cell>
          <cell r="E825" t="str">
            <v>Gas</v>
          </cell>
          <cell r="G825" t="str">
            <v>NA</v>
          </cell>
          <cell r="H825" t="str">
            <v>Merchant Unregulated</v>
          </cell>
        </row>
        <row r="826">
          <cell r="D826" t="str">
            <v>Washington State University</v>
          </cell>
          <cell r="E826" t="str">
            <v>Oil</v>
          </cell>
          <cell r="G826" t="str">
            <v>NA</v>
          </cell>
          <cell r="H826" t="str">
            <v>Merchant Unregulated</v>
          </cell>
        </row>
        <row r="827">
          <cell r="D827" t="str">
            <v>Birch Power Co.</v>
          </cell>
          <cell r="E827" t="str">
            <v>Water</v>
          </cell>
          <cell r="G827" t="str">
            <v>NA</v>
          </cell>
          <cell r="H827" t="str">
            <v>Merchant Unregulated</v>
          </cell>
        </row>
        <row r="828">
          <cell r="D828" t="str">
            <v>Electric Power Development Co. Ltd.</v>
          </cell>
          <cell r="E828" t="str">
            <v>Coal</v>
          </cell>
          <cell r="G828">
            <v>203038</v>
          </cell>
          <cell r="H828" t="str">
            <v>Merchant Unregulated</v>
          </cell>
        </row>
        <row r="829">
          <cell r="D829" t="str">
            <v>General Electric Company</v>
          </cell>
          <cell r="E829" t="str">
            <v>Coal</v>
          </cell>
          <cell r="G829">
            <v>203038</v>
          </cell>
          <cell r="H829" t="str">
            <v>Merchant Unregulated</v>
          </cell>
        </row>
        <row r="830">
          <cell r="D830" t="str">
            <v>Midwest Energy, Inc.</v>
          </cell>
          <cell r="E830" t="str">
            <v>Oil</v>
          </cell>
          <cell r="G830">
            <v>80</v>
          </cell>
          <cell r="H830" t="str">
            <v>Regulated</v>
          </cell>
        </row>
        <row r="831">
          <cell r="D831" t="str">
            <v>Colorado Springs Utilities</v>
          </cell>
          <cell r="E831" t="str">
            <v>Gas</v>
          </cell>
          <cell r="G831" t="str">
            <v>NA</v>
          </cell>
          <cell r="H831" t="str">
            <v>Regulated</v>
          </cell>
        </row>
        <row r="832">
          <cell r="D832" t="str">
            <v>NewPage Holdings Inc.</v>
          </cell>
          <cell r="E832" t="str">
            <v>Water</v>
          </cell>
          <cell r="G832" t="str">
            <v>NA</v>
          </cell>
          <cell r="H832" t="str">
            <v>Regulated</v>
          </cell>
        </row>
        <row r="833">
          <cell r="D833" t="str">
            <v>NewPage Holdings Inc.</v>
          </cell>
          <cell r="E833" t="str">
            <v>Coal</v>
          </cell>
          <cell r="G833">
            <v>7280</v>
          </cell>
          <cell r="H833" t="str">
            <v>Merchant Unregulated</v>
          </cell>
        </row>
        <row r="834">
          <cell r="D834" t="str">
            <v>Edison International</v>
          </cell>
          <cell r="E834" t="str">
            <v>Water</v>
          </cell>
          <cell r="G834">
            <v>29160</v>
          </cell>
          <cell r="H834" t="str">
            <v>Regulated</v>
          </cell>
        </row>
        <row r="835">
          <cell r="D835" t="str">
            <v>Edison International</v>
          </cell>
          <cell r="E835" t="str">
            <v>Water</v>
          </cell>
          <cell r="G835">
            <v>26890</v>
          </cell>
          <cell r="H835" t="str">
            <v>Regulated</v>
          </cell>
        </row>
        <row r="836">
          <cell r="D836" t="str">
            <v>Edison International</v>
          </cell>
          <cell r="E836" t="str">
            <v>Water</v>
          </cell>
          <cell r="G836">
            <v>37647</v>
          </cell>
          <cell r="H836" t="str">
            <v>Regulated</v>
          </cell>
        </row>
        <row r="837">
          <cell r="D837" t="str">
            <v>Edison International</v>
          </cell>
          <cell r="E837" t="str">
            <v>Water</v>
          </cell>
          <cell r="G837">
            <v>12176</v>
          </cell>
          <cell r="H837" t="str">
            <v>Regulated</v>
          </cell>
        </row>
        <row r="838">
          <cell r="D838" t="str">
            <v>Edison International</v>
          </cell>
          <cell r="E838" t="str">
            <v>Water</v>
          </cell>
          <cell r="G838">
            <v>10572</v>
          </cell>
          <cell r="H838" t="str">
            <v>Regulated</v>
          </cell>
        </row>
        <row r="839">
          <cell r="D839" t="str">
            <v>Berkshire Hathaway Inc.</v>
          </cell>
          <cell r="E839" t="str">
            <v>Wind</v>
          </cell>
          <cell r="G839">
            <v>24299</v>
          </cell>
          <cell r="H839" t="str">
            <v>Merchant Unregulated</v>
          </cell>
        </row>
        <row r="840">
          <cell r="D840" t="str">
            <v>MidAmerican Energy Holdings Company</v>
          </cell>
          <cell r="E840" t="str">
            <v>Wind</v>
          </cell>
          <cell r="G840">
            <v>2757</v>
          </cell>
          <cell r="H840" t="str">
            <v>Merchant Unregulated</v>
          </cell>
        </row>
        <row r="841">
          <cell r="D841" t="str">
            <v>Invenergy LLC</v>
          </cell>
          <cell r="E841" t="str">
            <v>Wind</v>
          </cell>
          <cell r="G841">
            <v>179474</v>
          </cell>
          <cell r="H841" t="str">
            <v>Merchant Unregulated</v>
          </cell>
        </row>
        <row r="842">
          <cell r="D842" t="str">
            <v>ALLETE, Inc.</v>
          </cell>
          <cell r="E842" t="str">
            <v>Wind</v>
          </cell>
          <cell r="G842">
            <v>280347</v>
          </cell>
          <cell r="H842" t="str">
            <v>Regulated</v>
          </cell>
        </row>
        <row r="843">
          <cell r="D843" t="str">
            <v>ALLETE, Inc.</v>
          </cell>
          <cell r="E843" t="str">
            <v>Wind</v>
          </cell>
          <cell r="G843" t="str">
            <v>NA</v>
          </cell>
          <cell r="H843" t="str">
            <v>Regulated</v>
          </cell>
        </row>
        <row r="844">
          <cell r="D844" t="str">
            <v>ALLETE, Inc.</v>
          </cell>
          <cell r="E844" t="str">
            <v>Wind</v>
          </cell>
          <cell r="G844" t="str">
            <v>NA</v>
          </cell>
          <cell r="H844" t="str">
            <v>Regulated</v>
          </cell>
        </row>
        <row r="845">
          <cell r="D845" t="str">
            <v>Bisson Windfarm LLC</v>
          </cell>
          <cell r="E845" t="str">
            <v>Wind</v>
          </cell>
          <cell r="G845" t="str">
            <v>NA</v>
          </cell>
          <cell r="H845" t="str">
            <v>Merchant Unregulated</v>
          </cell>
        </row>
        <row r="846">
          <cell r="D846" t="str">
            <v>Edison International</v>
          </cell>
          <cell r="E846" t="str">
            <v>Wind</v>
          </cell>
          <cell r="G846" t="str">
            <v>NA</v>
          </cell>
          <cell r="H846" t="str">
            <v>Merchant Unregulated</v>
          </cell>
        </row>
        <row r="847">
          <cell r="D847" t="str">
            <v>Bob Jones University</v>
          </cell>
          <cell r="E847" t="str">
            <v>Oil</v>
          </cell>
          <cell r="G847" t="str">
            <v>NA</v>
          </cell>
          <cell r="H847" t="str">
            <v>Merchant Unregulated</v>
          </cell>
        </row>
        <row r="848">
          <cell r="D848" t="str">
            <v>Fortistar LLC</v>
          </cell>
          <cell r="E848" t="str">
            <v>Biomass</v>
          </cell>
          <cell r="G848" t="str">
            <v>NA</v>
          </cell>
          <cell r="H848" t="str">
            <v>Merchant Unregulated</v>
          </cell>
        </row>
        <row r="849">
          <cell r="D849" t="str">
            <v>Fortistar LLC</v>
          </cell>
          <cell r="E849" t="str">
            <v>Biomass</v>
          </cell>
          <cell r="G849" t="str">
            <v>NA</v>
          </cell>
          <cell r="H849" t="str">
            <v>Merchant Unregulated</v>
          </cell>
        </row>
        <row r="850">
          <cell r="D850" t="str">
            <v>Alaska Power &amp; Telephone Co.</v>
          </cell>
          <cell r="E850" t="str">
            <v>Water</v>
          </cell>
          <cell r="G850" t="str">
            <v>NA</v>
          </cell>
          <cell r="H850" t="str">
            <v>Merchant Unregulated</v>
          </cell>
        </row>
        <row r="851">
          <cell r="D851" t="str">
            <v>Alaska Energy &amp; Resources Company</v>
          </cell>
          <cell r="E851" t="str">
            <v>Water</v>
          </cell>
          <cell r="G851" t="str">
            <v>NA</v>
          </cell>
          <cell r="H851" t="str">
            <v>Merchant Unregulated</v>
          </cell>
        </row>
        <row r="852">
          <cell r="D852" t="str">
            <v>Renewable World Energies, LLC</v>
          </cell>
          <cell r="E852" t="str">
            <v>Water</v>
          </cell>
          <cell r="G852" t="str">
            <v>NA</v>
          </cell>
          <cell r="H852" t="str">
            <v>Merchant Unregulated</v>
          </cell>
        </row>
        <row r="853">
          <cell r="D853" t="str">
            <v>Oakvale Construction Co., Ltd.</v>
          </cell>
          <cell r="E853" t="str">
            <v>Water</v>
          </cell>
          <cell r="G853" t="str">
            <v>NA</v>
          </cell>
          <cell r="H853" t="str">
            <v>Merchant Unregulated</v>
          </cell>
        </row>
        <row r="854">
          <cell r="D854" t="str">
            <v>Silicon Valley Power</v>
          </cell>
          <cell r="E854" t="str">
            <v>Water</v>
          </cell>
          <cell r="G854" t="str">
            <v>NA</v>
          </cell>
          <cell r="H854" t="str">
            <v>Regulated</v>
          </cell>
        </row>
        <row r="855">
          <cell r="D855" t="str">
            <v>United States Government</v>
          </cell>
          <cell r="E855" t="str">
            <v>Water</v>
          </cell>
          <cell r="G855" t="str">
            <v>NA</v>
          </cell>
          <cell r="H855" t="str">
            <v>Merchant Unregulated</v>
          </cell>
        </row>
        <row r="856">
          <cell r="D856" t="str">
            <v>Berkshire Hathaway Inc.</v>
          </cell>
          <cell r="E856" t="str">
            <v>Solar</v>
          </cell>
          <cell r="G856">
            <v>525</v>
          </cell>
          <cell r="H856" t="str">
            <v>Regulated</v>
          </cell>
        </row>
        <row r="857">
          <cell r="D857" t="str">
            <v>MidAmerican Energy Holdings Company</v>
          </cell>
          <cell r="E857" t="str">
            <v>Solar</v>
          </cell>
          <cell r="G857">
            <v>60</v>
          </cell>
          <cell r="H857" t="str">
            <v>Regulated</v>
          </cell>
        </row>
        <row r="858">
          <cell r="D858" t="str">
            <v>Valtec Power, LLC</v>
          </cell>
          <cell r="E858" t="str">
            <v>Water</v>
          </cell>
          <cell r="G858" t="str">
            <v>NA</v>
          </cell>
          <cell r="H858" t="str">
            <v>Merchant Unregulated</v>
          </cell>
        </row>
        <row r="859">
          <cell r="D859" t="str">
            <v>Xcel Energy Inc.</v>
          </cell>
          <cell r="E859" t="str">
            <v>Gas</v>
          </cell>
          <cell r="G859">
            <v>161428</v>
          </cell>
          <cell r="H859" t="str">
            <v>Regulated</v>
          </cell>
        </row>
        <row r="860">
          <cell r="D860" t="str">
            <v>Xcel Energy Inc.</v>
          </cell>
          <cell r="E860" t="str">
            <v>Coal</v>
          </cell>
          <cell r="G860">
            <v>1228921</v>
          </cell>
          <cell r="H860" t="str">
            <v>Regulated</v>
          </cell>
        </row>
        <row r="861">
          <cell r="D861" t="str">
            <v>PPL Corporation</v>
          </cell>
          <cell r="E861" t="str">
            <v>Water</v>
          </cell>
          <cell r="G861" t="str">
            <v>NA</v>
          </cell>
          <cell r="H861" t="str">
            <v>Merchant Unregulated</v>
          </cell>
        </row>
        <row r="862">
          <cell r="D862" t="str">
            <v>Dynegy Inc.</v>
          </cell>
          <cell r="E862" t="str">
            <v>Gas</v>
          </cell>
          <cell r="G862" t="str">
            <v>NA</v>
          </cell>
          <cell r="H862" t="str">
            <v>Merchant Unregulated</v>
          </cell>
        </row>
        <row r="863">
          <cell r="D863" t="str">
            <v>Chevron Corporation</v>
          </cell>
          <cell r="E863" t="str">
            <v>Gas</v>
          </cell>
          <cell r="G863" t="str">
            <v>NA</v>
          </cell>
          <cell r="H863" t="str">
            <v>Merchant Unregulated</v>
          </cell>
        </row>
        <row r="864">
          <cell r="D864" t="str">
            <v>UNS Energy Corporation</v>
          </cell>
          <cell r="E864" t="str">
            <v>Gas</v>
          </cell>
          <cell r="G864">
            <v>75615</v>
          </cell>
          <cell r="H864" t="str">
            <v>Regulated</v>
          </cell>
        </row>
        <row r="865">
          <cell r="D865" t="str">
            <v>NV Energy, Inc.</v>
          </cell>
          <cell r="E865" t="str">
            <v>Solar</v>
          </cell>
          <cell r="G865">
            <v>39</v>
          </cell>
          <cell r="H865" t="str">
            <v>Regulated</v>
          </cell>
        </row>
        <row r="866">
          <cell r="D866" t="str">
            <v>Duke Energy Corporation</v>
          </cell>
          <cell r="E866" t="str">
            <v>Solar</v>
          </cell>
          <cell r="G866" t="str">
            <v>NA</v>
          </cell>
          <cell r="H866" t="str">
            <v>Merchant Unregulated</v>
          </cell>
        </row>
        <row r="867">
          <cell r="D867" t="str">
            <v>Brookfield Renewable Energy Partners L.P.</v>
          </cell>
          <cell r="E867" t="str">
            <v>Water</v>
          </cell>
          <cell r="G867" t="str">
            <v>NA</v>
          </cell>
          <cell r="H867" t="str">
            <v>Merchant Unregulated</v>
          </cell>
        </row>
        <row r="868">
          <cell r="D868" t="str">
            <v>Brookfield Asset Management Inc.</v>
          </cell>
          <cell r="E868" t="str">
            <v>Water</v>
          </cell>
          <cell r="G868" t="str">
            <v>NA</v>
          </cell>
          <cell r="H868" t="str">
            <v>Merchant Unregulated</v>
          </cell>
        </row>
        <row r="869">
          <cell r="D869" t="str">
            <v>Black River Falls City of</v>
          </cell>
          <cell r="E869" t="str">
            <v>Water</v>
          </cell>
          <cell r="G869" t="str">
            <v>NA</v>
          </cell>
          <cell r="H869" t="str">
            <v>Regulated</v>
          </cell>
        </row>
        <row r="870">
          <cell r="D870" t="str">
            <v>EDF Group</v>
          </cell>
          <cell r="E870" t="str">
            <v>Solar</v>
          </cell>
          <cell r="G870" t="str">
            <v>NA</v>
          </cell>
          <cell r="H870" t="str">
            <v>Merchant Unregulated</v>
          </cell>
        </row>
        <row r="871">
          <cell r="D871" t="str">
            <v>Enel S.p.A.</v>
          </cell>
          <cell r="E871" t="str">
            <v>Water</v>
          </cell>
          <cell r="G871" t="str">
            <v>NA</v>
          </cell>
          <cell r="H871" t="str">
            <v>Merchant Unregulated</v>
          </cell>
        </row>
        <row r="872">
          <cell r="D872" t="str">
            <v>Catawba County</v>
          </cell>
          <cell r="E872" t="str">
            <v>Biomass</v>
          </cell>
          <cell r="G872" t="str">
            <v>NA</v>
          </cell>
          <cell r="H872" t="str">
            <v>Merchant Unregulated</v>
          </cell>
        </row>
        <row r="873">
          <cell r="D873" t="str">
            <v>First Reserve Corporation</v>
          </cell>
          <cell r="E873" t="str">
            <v>Gas</v>
          </cell>
          <cell r="G873">
            <v>1204056</v>
          </cell>
          <cell r="H873" t="str">
            <v>Merchant Unregulated</v>
          </cell>
        </row>
        <row r="874">
          <cell r="D874" t="str">
            <v>Public Service Enterprise Group Incorporated</v>
          </cell>
          <cell r="E874" t="str">
            <v>Solar</v>
          </cell>
          <cell r="G874" t="str">
            <v>NA</v>
          </cell>
          <cell r="H874" t="str">
            <v>Merchant Unregulated</v>
          </cell>
        </row>
        <row r="875">
          <cell r="D875" t="str">
            <v>QEP Resources, Inc.</v>
          </cell>
          <cell r="E875" t="str">
            <v>Gas</v>
          </cell>
          <cell r="G875" t="str">
            <v>NA</v>
          </cell>
          <cell r="H875" t="str">
            <v>Merchant Unregulated</v>
          </cell>
        </row>
        <row r="876">
          <cell r="D876" t="str">
            <v>GDF Suez SA</v>
          </cell>
          <cell r="E876" t="str">
            <v>Gas</v>
          </cell>
          <cell r="G876">
            <v>2098048</v>
          </cell>
          <cell r="H876" t="str">
            <v>Merchant Unregulated</v>
          </cell>
        </row>
        <row r="877">
          <cell r="D877" t="str">
            <v>EDP - Energias de Portugal SA</v>
          </cell>
          <cell r="E877" t="str">
            <v>Wind</v>
          </cell>
          <cell r="G877" t="str">
            <v>NA</v>
          </cell>
          <cell r="H877" t="str">
            <v>Merchant Unregulated</v>
          </cell>
        </row>
        <row r="878">
          <cell r="D878" t="str">
            <v>PARPÚBLICA - Participações Públicas (SGPS), S.A.</v>
          </cell>
          <cell r="E878" t="str">
            <v>Wind</v>
          </cell>
          <cell r="G878" t="str">
            <v>NA</v>
          </cell>
          <cell r="H878" t="str">
            <v>Merchant Unregulated</v>
          </cell>
        </row>
        <row r="879">
          <cell r="D879" t="str">
            <v>HidroCantábrico Energia S.A.</v>
          </cell>
          <cell r="E879" t="str">
            <v>Wind</v>
          </cell>
          <cell r="G879" t="str">
            <v>NA</v>
          </cell>
          <cell r="H879" t="str">
            <v>Merchant Unregulated</v>
          </cell>
        </row>
        <row r="880">
          <cell r="D880" t="str">
            <v>China Three Gorges Corporation</v>
          </cell>
          <cell r="E880" t="str">
            <v>Wind</v>
          </cell>
          <cell r="G880" t="str">
            <v>NA</v>
          </cell>
          <cell r="H880" t="str">
            <v>Merchant Unregulated</v>
          </cell>
        </row>
        <row r="881">
          <cell r="D881" t="str">
            <v>EDP Renováveis</v>
          </cell>
          <cell r="E881" t="str">
            <v>Wind</v>
          </cell>
          <cell r="G881" t="str">
            <v>NA</v>
          </cell>
          <cell r="H881" t="str">
            <v>Merchant Unregulated</v>
          </cell>
        </row>
        <row r="882">
          <cell r="D882" t="str">
            <v>EDP - Energias de Portugal SA</v>
          </cell>
          <cell r="E882" t="str">
            <v>Wind</v>
          </cell>
          <cell r="G882">
            <v>148630</v>
          </cell>
          <cell r="H882" t="str">
            <v>Merchant Unregulated</v>
          </cell>
        </row>
        <row r="883">
          <cell r="D883" t="str">
            <v>PARPÚBLICA - Participações Públicas (SGPS), S.A.</v>
          </cell>
          <cell r="E883" t="str">
            <v>Wind</v>
          </cell>
          <cell r="G883">
            <v>7336</v>
          </cell>
          <cell r="H883" t="str">
            <v>Merchant Unregulated</v>
          </cell>
        </row>
        <row r="884">
          <cell r="D884" t="str">
            <v>HidroCantábrico Energia S.A.</v>
          </cell>
          <cell r="E884" t="str">
            <v>Wind</v>
          </cell>
          <cell r="G884">
            <v>1209</v>
          </cell>
          <cell r="H884" t="str">
            <v>Merchant Unregulated</v>
          </cell>
        </row>
        <row r="885">
          <cell r="D885" t="str">
            <v>China Three Gorges Corporation</v>
          </cell>
          <cell r="E885" t="str">
            <v>Wind</v>
          </cell>
          <cell r="G885">
            <v>42352</v>
          </cell>
          <cell r="H885" t="str">
            <v>Merchant Unregulated</v>
          </cell>
        </row>
        <row r="886">
          <cell r="D886" t="str">
            <v>EDP Renováveis</v>
          </cell>
          <cell r="E886" t="str">
            <v>Wind</v>
          </cell>
          <cell r="G886">
            <v>57928</v>
          </cell>
          <cell r="H886" t="str">
            <v>Merchant Unregulated</v>
          </cell>
        </row>
        <row r="887">
          <cell r="D887" t="str">
            <v>ESA Renewables, LLC</v>
          </cell>
          <cell r="E887" t="str">
            <v>Solar</v>
          </cell>
          <cell r="G887" t="str">
            <v>NA</v>
          </cell>
          <cell r="H887" t="str">
            <v>Merchant Unregulated</v>
          </cell>
        </row>
        <row r="888">
          <cell r="D888" t="str">
            <v>Brookfield Renewable Energy Partners L.P.</v>
          </cell>
          <cell r="E888" t="str">
            <v>Water</v>
          </cell>
          <cell r="G888" t="str">
            <v>NA</v>
          </cell>
          <cell r="H888" t="str">
            <v>Merchant Unregulated</v>
          </cell>
        </row>
        <row r="889">
          <cell r="D889" t="str">
            <v>Brookfield Asset Management Inc.</v>
          </cell>
          <cell r="E889" t="str">
            <v>Water</v>
          </cell>
          <cell r="G889" t="str">
            <v>NA</v>
          </cell>
          <cell r="H889" t="str">
            <v>Merchant Unregulated</v>
          </cell>
        </row>
        <row r="890">
          <cell r="D890" t="str">
            <v>United States Government</v>
          </cell>
          <cell r="E890" t="str">
            <v>Water</v>
          </cell>
          <cell r="G890" t="str">
            <v>NA</v>
          </cell>
          <cell r="H890" t="str">
            <v>Merchant Unregulated</v>
          </cell>
        </row>
        <row r="891">
          <cell r="D891" t="str">
            <v>ALLETE, Inc.</v>
          </cell>
          <cell r="E891" t="str">
            <v>Water</v>
          </cell>
          <cell r="G891">
            <v>75558</v>
          </cell>
          <cell r="H891" t="str">
            <v>Regulated</v>
          </cell>
        </row>
        <row r="892">
          <cell r="D892" t="str">
            <v>New York Power Authority</v>
          </cell>
          <cell r="E892" t="str">
            <v>Water</v>
          </cell>
          <cell r="G892">
            <v>-102479</v>
          </cell>
          <cell r="H892" t="str">
            <v>Merchant Unregulated</v>
          </cell>
        </row>
        <row r="893">
          <cell r="D893" t="str">
            <v>Duke Energy Corporation</v>
          </cell>
          <cell r="E893" t="str">
            <v>Water</v>
          </cell>
          <cell r="G893">
            <v>49050</v>
          </cell>
          <cell r="H893" t="str">
            <v>Regulated</v>
          </cell>
        </row>
        <row r="894">
          <cell r="D894" t="str">
            <v>Duke Energy Corporation</v>
          </cell>
          <cell r="E894" t="str">
            <v>Oil</v>
          </cell>
          <cell r="G894">
            <v>-142</v>
          </cell>
          <cell r="H894" t="str">
            <v>Regulated</v>
          </cell>
        </row>
        <row r="895">
          <cell r="D895" t="str">
            <v>Blind Canyon Aqua Ranch, Inc.</v>
          </cell>
          <cell r="E895" t="str">
            <v>Water</v>
          </cell>
          <cell r="G895" t="str">
            <v>NA</v>
          </cell>
          <cell r="H895" t="str">
            <v>Merchant Unregulated</v>
          </cell>
        </row>
        <row r="896">
          <cell r="D896" t="str">
            <v>IDACORP, Inc.</v>
          </cell>
          <cell r="E896" t="str">
            <v>Water</v>
          </cell>
          <cell r="G896">
            <v>367568</v>
          </cell>
          <cell r="H896" t="str">
            <v>Regulated</v>
          </cell>
        </row>
        <row r="897">
          <cell r="D897" t="str">
            <v>MSD Capital, L.P.</v>
          </cell>
          <cell r="E897" t="str">
            <v>Wind</v>
          </cell>
          <cell r="G897">
            <v>96472</v>
          </cell>
          <cell r="H897" t="str">
            <v>Merchant Unregulated</v>
          </cell>
        </row>
        <row r="898">
          <cell r="D898" t="str">
            <v>JPMorgan Chase &amp; Co.</v>
          </cell>
          <cell r="E898" t="str">
            <v>Wind</v>
          </cell>
          <cell r="G898">
            <v>64315</v>
          </cell>
          <cell r="H898" t="str">
            <v>Merchant Unregulated</v>
          </cell>
        </row>
        <row r="899">
          <cell r="D899" t="str">
            <v>Noble Power, LLC</v>
          </cell>
          <cell r="E899" t="str">
            <v>Wind</v>
          </cell>
          <cell r="G899">
            <v>31772</v>
          </cell>
          <cell r="H899" t="str">
            <v>Merchant Unregulated</v>
          </cell>
        </row>
        <row r="900">
          <cell r="D900" t="str">
            <v>ArcLight Capital Holdings, LLC</v>
          </cell>
          <cell r="E900" t="str">
            <v>Geothermal</v>
          </cell>
          <cell r="G900">
            <v>222488</v>
          </cell>
          <cell r="H900" t="str">
            <v>Merchant Unregulated</v>
          </cell>
        </row>
        <row r="901">
          <cell r="D901" t="str">
            <v>Global Infrastructure Management, LLC</v>
          </cell>
          <cell r="E901" t="str">
            <v>Geothermal</v>
          </cell>
          <cell r="G901">
            <v>136361</v>
          </cell>
          <cell r="H901" t="str">
            <v>Merchant Unregulated</v>
          </cell>
        </row>
        <row r="902">
          <cell r="D902" t="str">
            <v>Block Island Power Co.</v>
          </cell>
          <cell r="E902" t="str">
            <v>Oil</v>
          </cell>
          <cell r="G902" t="str">
            <v>NA</v>
          </cell>
          <cell r="H902" t="str">
            <v>Merchant Unregulated</v>
          </cell>
        </row>
        <row r="903">
          <cell r="D903" t="str">
            <v>Bloomfield City of</v>
          </cell>
          <cell r="E903" t="str">
            <v>Gas</v>
          </cell>
          <cell r="G903" t="str">
            <v>NA</v>
          </cell>
          <cell r="H903" t="str">
            <v>Regulated</v>
          </cell>
        </row>
        <row r="904">
          <cell r="D904" t="str">
            <v>Blooming Prairie City of</v>
          </cell>
          <cell r="E904" t="str">
            <v>Oil</v>
          </cell>
          <cell r="G904" t="str">
            <v>NA</v>
          </cell>
          <cell r="H904" t="str">
            <v>Regulated</v>
          </cell>
        </row>
        <row r="905">
          <cell r="D905" t="str">
            <v>St George City of</v>
          </cell>
          <cell r="E905" t="str">
            <v>Oil</v>
          </cell>
          <cell r="G905" t="str">
            <v>NA</v>
          </cell>
          <cell r="H905" t="str">
            <v>Regulated</v>
          </cell>
        </row>
        <row r="906">
          <cell r="D906" t="str">
            <v>NRG Energy, Inc.</v>
          </cell>
          <cell r="E906" t="str">
            <v>Gas</v>
          </cell>
          <cell r="G906" t="str">
            <v>NA</v>
          </cell>
          <cell r="H906" t="str">
            <v>Merchant Unregulated</v>
          </cell>
        </row>
        <row r="907">
          <cell r="D907" t="str">
            <v>Alcoa Gas Producers, LLC</v>
          </cell>
          <cell r="E907" t="str">
            <v>Biomass</v>
          </cell>
          <cell r="G907" t="str">
            <v>NA</v>
          </cell>
          <cell r="H907" t="str">
            <v>Merchant Unregulated</v>
          </cell>
        </row>
        <row r="908">
          <cell r="D908" t="str">
            <v>MGE Energy, Inc.</v>
          </cell>
          <cell r="E908" t="str">
            <v>Coal</v>
          </cell>
          <cell r="G908">
            <v>47689</v>
          </cell>
          <cell r="H908" t="str">
            <v>Regulated</v>
          </cell>
        </row>
        <row r="909">
          <cell r="D909" t="str">
            <v>Exelon Corporation</v>
          </cell>
          <cell r="E909" t="str">
            <v>Wind</v>
          </cell>
          <cell r="G909" t="str">
            <v>NA</v>
          </cell>
          <cell r="H909" t="str">
            <v>Merchant Unregulated</v>
          </cell>
        </row>
        <row r="910">
          <cell r="D910" t="str">
            <v>Exelon Corporation</v>
          </cell>
          <cell r="E910" t="str">
            <v>Wind</v>
          </cell>
          <cell r="G910" t="str">
            <v>NA</v>
          </cell>
          <cell r="H910" t="str">
            <v>Merchant Unregulated</v>
          </cell>
        </row>
        <row r="911">
          <cell r="D911" t="str">
            <v>EDP - Energias de Portugal SA</v>
          </cell>
          <cell r="E911" t="str">
            <v>Wind</v>
          </cell>
          <cell r="G911" t="str">
            <v>NA</v>
          </cell>
          <cell r="H911" t="str">
            <v>Merchant Unregulated</v>
          </cell>
        </row>
        <row r="912">
          <cell r="D912" t="str">
            <v>PARPÚBLICA - Participações Públicas (SGPS), S.A.</v>
          </cell>
          <cell r="E912" t="str">
            <v>Wind</v>
          </cell>
          <cell r="G912" t="str">
            <v>NA</v>
          </cell>
          <cell r="H912" t="str">
            <v>Merchant Unregulated</v>
          </cell>
        </row>
        <row r="913">
          <cell r="D913" t="str">
            <v>HidroCantábrico Energia S.A.</v>
          </cell>
          <cell r="E913" t="str">
            <v>Wind</v>
          </cell>
          <cell r="G913" t="str">
            <v>NA</v>
          </cell>
          <cell r="H913" t="str">
            <v>Merchant Unregulated</v>
          </cell>
        </row>
        <row r="914">
          <cell r="D914" t="str">
            <v>China Three Gorges Corporation</v>
          </cell>
          <cell r="E914" t="str">
            <v>Wind</v>
          </cell>
          <cell r="G914" t="str">
            <v>NA</v>
          </cell>
          <cell r="H914" t="str">
            <v>Merchant Unregulated</v>
          </cell>
        </row>
        <row r="915">
          <cell r="D915" t="str">
            <v>EDP Renováveis</v>
          </cell>
          <cell r="E915" t="str">
            <v>Wind</v>
          </cell>
          <cell r="G915" t="str">
            <v>NA</v>
          </cell>
          <cell r="H915" t="str">
            <v>Merchant Unregulated</v>
          </cell>
        </row>
        <row r="916">
          <cell r="D916" t="str">
            <v>Acciona, S.A.</v>
          </cell>
          <cell r="E916" t="str">
            <v>Wind</v>
          </cell>
          <cell r="G916" t="str">
            <v>NA</v>
          </cell>
          <cell r="H916" t="str">
            <v>Merchant Unregulated</v>
          </cell>
        </row>
        <row r="917">
          <cell r="D917" t="str">
            <v>Infigen Energy Limited</v>
          </cell>
          <cell r="E917" t="str">
            <v>Wind</v>
          </cell>
          <cell r="G917" t="str">
            <v>NA</v>
          </cell>
          <cell r="H917" t="str">
            <v>Merchant Unregulated</v>
          </cell>
        </row>
        <row r="918">
          <cell r="D918" t="str">
            <v>EDP - Energias de Portugal SA</v>
          </cell>
          <cell r="E918" t="str">
            <v>Wind</v>
          </cell>
          <cell r="G918">
            <v>148952</v>
          </cell>
          <cell r="H918" t="str">
            <v>Merchant Unregulated</v>
          </cell>
        </row>
        <row r="919">
          <cell r="D919" t="str">
            <v>PARPÚBLICA - Participações Públicas (SGPS), S.A.</v>
          </cell>
          <cell r="E919" t="str">
            <v>Wind</v>
          </cell>
          <cell r="G919">
            <v>7353</v>
          </cell>
          <cell r="H919" t="str">
            <v>Merchant Unregulated</v>
          </cell>
        </row>
        <row r="920">
          <cell r="D920" t="str">
            <v>HidroCantábrico Energia S.A.</v>
          </cell>
          <cell r="E920" t="str">
            <v>Wind</v>
          </cell>
          <cell r="G920">
            <v>1213</v>
          </cell>
          <cell r="H920" t="str">
            <v>Merchant Unregulated</v>
          </cell>
        </row>
        <row r="921">
          <cell r="D921" t="str">
            <v>China Three Gorges Corporation</v>
          </cell>
          <cell r="E921" t="str">
            <v>Wind</v>
          </cell>
          <cell r="G921">
            <v>42442</v>
          </cell>
          <cell r="H921" t="str">
            <v>Merchant Unregulated</v>
          </cell>
        </row>
        <row r="922">
          <cell r="D922" t="str">
            <v>EDP Renováveis</v>
          </cell>
          <cell r="E922" t="str">
            <v>Wind</v>
          </cell>
          <cell r="G922">
            <v>58053</v>
          </cell>
          <cell r="H922" t="str">
            <v>Merchant Unregulated</v>
          </cell>
        </row>
        <row r="923">
          <cell r="D923" t="str">
            <v>EDP - Energias de Portugal SA</v>
          </cell>
          <cell r="E923" t="str">
            <v>Wind</v>
          </cell>
          <cell r="G923" t="str">
            <v>NA</v>
          </cell>
          <cell r="H923" t="str">
            <v>Merchant Unregulated</v>
          </cell>
        </row>
        <row r="924">
          <cell r="D924" t="str">
            <v>PARPÚBLICA - Participações Públicas (SGPS), S.A.</v>
          </cell>
          <cell r="E924" t="str">
            <v>Wind</v>
          </cell>
          <cell r="G924" t="str">
            <v>NA</v>
          </cell>
          <cell r="H924" t="str">
            <v>Merchant Unregulated</v>
          </cell>
        </row>
        <row r="925">
          <cell r="D925" t="str">
            <v>HidroCantábrico Energia S.A.</v>
          </cell>
          <cell r="E925" t="str">
            <v>Wind</v>
          </cell>
          <cell r="G925" t="str">
            <v>NA</v>
          </cell>
          <cell r="H925" t="str">
            <v>Merchant Unregulated</v>
          </cell>
        </row>
        <row r="926">
          <cell r="D926" t="str">
            <v>China Three Gorges Corporation</v>
          </cell>
          <cell r="E926" t="str">
            <v>Wind</v>
          </cell>
          <cell r="G926" t="str">
            <v>NA</v>
          </cell>
          <cell r="H926" t="str">
            <v>Merchant Unregulated</v>
          </cell>
        </row>
        <row r="927">
          <cell r="D927" t="str">
            <v>EDP Renováveis</v>
          </cell>
          <cell r="E927" t="str">
            <v>Wind</v>
          </cell>
          <cell r="G927" t="str">
            <v>NA</v>
          </cell>
          <cell r="H927" t="str">
            <v>Merchant Unregulated</v>
          </cell>
        </row>
        <row r="928">
          <cell r="D928" t="str">
            <v>EDP - Energias de Portugal SA</v>
          </cell>
          <cell r="E928" t="str">
            <v>Wind</v>
          </cell>
          <cell r="G928">
            <v>132023</v>
          </cell>
          <cell r="H928" t="str">
            <v>Merchant Unregulated</v>
          </cell>
        </row>
        <row r="929">
          <cell r="D929" t="str">
            <v>PARPÚBLICA - Participações Públicas (SGPS), S.A.</v>
          </cell>
          <cell r="E929" t="str">
            <v>Wind</v>
          </cell>
          <cell r="G929">
            <v>6518</v>
          </cell>
          <cell r="H929" t="str">
            <v>Merchant Unregulated</v>
          </cell>
        </row>
        <row r="930">
          <cell r="D930" t="str">
            <v>HidroCantábrico Energia S.A.</v>
          </cell>
          <cell r="E930" t="str">
            <v>Wind</v>
          </cell>
          <cell r="G930">
            <v>1075</v>
          </cell>
          <cell r="H930" t="str">
            <v>Merchant Unregulated</v>
          </cell>
        </row>
        <row r="931">
          <cell r="D931" t="str">
            <v>China Three Gorges Corporation</v>
          </cell>
          <cell r="E931" t="str">
            <v>Wind</v>
          </cell>
          <cell r="G931">
            <v>37619</v>
          </cell>
          <cell r="H931" t="str">
            <v>Merchant Unregulated</v>
          </cell>
        </row>
        <row r="932">
          <cell r="D932" t="str">
            <v>EDP Renováveis</v>
          </cell>
          <cell r="E932" t="str">
            <v>Wind</v>
          </cell>
          <cell r="G932">
            <v>51455</v>
          </cell>
          <cell r="H932" t="str">
            <v>Merchant Unregulated</v>
          </cell>
        </row>
        <row r="933">
          <cell r="D933" t="str">
            <v>Iberdrola, S.A.</v>
          </cell>
          <cell r="E933" t="str">
            <v>Wind</v>
          </cell>
          <cell r="G933">
            <v>712479</v>
          </cell>
          <cell r="H933" t="str">
            <v>Merchant Unregulated</v>
          </cell>
        </row>
        <row r="934">
          <cell r="D934" t="str">
            <v>Blue Earth City of</v>
          </cell>
          <cell r="E934" t="str">
            <v>Oil</v>
          </cell>
          <cell r="G934" t="str">
            <v>NA</v>
          </cell>
          <cell r="H934" t="str">
            <v>Regulated</v>
          </cell>
        </row>
        <row r="935">
          <cell r="D935" t="str">
            <v>Blue Hill City of</v>
          </cell>
          <cell r="E935" t="str">
            <v>Oil</v>
          </cell>
          <cell r="G935" t="str">
            <v>NA</v>
          </cell>
          <cell r="H935" t="str">
            <v>Regulated</v>
          </cell>
        </row>
        <row r="936">
          <cell r="D936" t="str">
            <v>Xcel Energy Inc.</v>
          </cell>
          <cell r="E936" t="str">
            <v>Gas</v>
          </cell>
          <cell r="G936">
            <v>246468</v>
          </cell>
          <cell r="H936" t="str">
            <v>Regulated</v>
          </cell>
        </row>
        <row r="937">
          <cell r="D937" t="str">
            <v>Blue Lake Power, LLC</v>
          </cell>
          <cell r="E937" t="str">
            <v>Biomass</v>
          </cell>
          <cell r="G937" t="str">
            <v>NA</v>
          </cell>
          <cell r="H937" t="str">
            <v>Merchant Unregulated</v>
          </cell>
        </row>
        <row r="938">
          <cell r="D938" t="str">
            <v>Sitka City of &amp; Borough of</v>
          </cell>
          <cell r="E938" t="str">
            <v>Water</v>
          </cell>
          <cell r="G938" t="str">
            <v>NA</v>
          </cell>
          <cell r="H938" t="str">
            <v>Regulated</v>
          </cell>
        </row>
        <row r="939">
          <cell r="D939" t="str">
            <v>Sitka City of &amp; Borough of</v>
          </cell>
          <cell r="E939" t="str">
            <v>Water</v>
          </cell>
          <cell r="G939" t="str">
            <v>NA</v>
          </cell>
          <cell r="H939" t="str">
            <v>Regulated</v>
          </cell>
        </row>
        <row r="940">
          <cell r="D940" t="str">
            <v>Sitka City of &amp; Borough of</v>
          </cell>
          <cell r="E940" t="str">
            <v>Water</v>
          </cell>
          <cell r="G940" t="str">
            <v>NA</v>
          </cell>
          <cell r="H940" t="str">
            <v>Regulated</v>
          </cell>
        </row>
        <row r="941">
          <cell r="D941" t="str">
            <v>United States Government</v>
          </cell>
          <cell r="E941" t="str">
            <v>Water</v>
          </cell>
          <cell r="G941" t="str">
            <v>NA</v>
          </cell>
          <cell r="H941" t="str">
            <v>Merchant Unregulated</v>
          </cell>
        </row>
        <row r="942">
          <cell r="D942" t="str">
            <v>Alpental Energy Partners LLC</v>
          </cell>
          <cell r="E942" t="str">
            <v>Biomass</v>
          </cell>
          <cell r="G942" t="str">
            <v>NA</v>
          </cell>
          <cell r="H942" t="str">
            <v>Merchant Unregulated</v>
          </cell>
        </row>
        <row r="943">
          <cell r="D943" t="str">
            <v>EIG Asset Management, LLC</v>
          </cell>
          <cell r="E943" t="str">
            <v>Geothermal</v>
          </cell>
          <cell r="G943" t="str">
            <v>NA</v>
          </cell>
          <cell r="H943" t="str">
            <v>Merchant Unregulated</v>
          </cell>
        </row>
        <row r="944">
          <cell r="D944" t="str">
            <v>EIG Global Energy Partners, LLC</v>
          </cell>
          <cell r="E944" t="str">
            <v>Geothermal</v>
          </cell>
          <cell r="G944" t="str">
            <v>NA</v>
          </cell>
          <cell r="H944" t="str">
            <v>Merchant Unregulated</v>
          </cell>
        </row>
        <row r="945">
          <cell r="D945" t="str">
            <v>Tennessee Valley Authority</v>
          </cell>
          <cell r="E945" t="str">
            <v>Water</v>
          </cell>
          <cell r="G945" t="str">
            <v>NA</v>
          </cell>
          <cell r="H945" t="str">
            <v>Merchant Unregulated</v>
          </cell>
        </row>
        <row r="946">
          <cell r="D946" t="str">
            <v>Wisconsin Energy Corporation</v>
          </cell>
          <cell r="E946" t="str">
            <v>Wind</v>
          </cell>
          <cell r="G946">
            <v>336215</v>
          </cell>
          <cell r="H946" t="str">
            <v>Regulated</v>
          </cell>
        </row>
        <row r="947">
          <cell r="D947" t="str">
            <v>Tomstemark Limited Partnership</v>
          </cell>
          <cell r="E947" t="str">
            <v>Solar</v>
          </cell>
          <cell r="G947" t="str">
            <v>NA</v>
          </cell>
          <cell r="H947" t="str">
            <v>Merchant Unregulated</v>
          </cell>
        </row>
        <row r="948">
          <cell r="D948" t="str">
            <v>Xcel Energy Inc.</v>
          </cell>
          <cell r="E948" t="str">
            <v>Gas</v>
          </cell>
          <cell r="G948">
            <v>152861</v>
          </cell>
          <cell r="H948" t="str">
            <v>Regulated</v>
          </cell>
        </row>
        <row r="949">
          <cell r="D949" t="str">
            <v>NextEra Energy, Inc.</v>
          </cell>
          <cell r="E949" t="str">
            <v>Wind</v>
          </cell>
          <cell r="G949" t="str">
            <v>NA</v>
          </cell>
          <cell r="H949" t="str">
            <v>Merchant Unregulated</v>
          </cell>
        </row>
        <row r="950">
          <cell r="D950" t="str">
            <v>Independence City of MO</v>
          </cell>
          <cell r="E950" t="str">
            <v>Coal</v>
          </cell>
          <cell r="G950" t="str">
            <v>NA</v>
          </cell>
          <cell r="H950" t="str">
            <v>Regulated</v>
          </cell>
        </row>
        <row r="951">
          <cell r="D951" t="str">
            <v>Independence City of MO</v>
          </cell>
          <cell r="E951" t="str">
            <v>Gas</v>
          </cell>
          <cell r="G951" t="str">
            <v>NA</v>
          </cell>
          <cell r="H951" t="str">
            <v>Regulated</v>
          </cell>
        </row>
        <row r="952">
          <cell r="D952" t="str">
            <v>Exxon Mobil Corporation</v>
          </cell>
          <cell r="E952" t="str">
            <v>Gas</v>
          </cell>
          <cell r="G952" t="str">
            <v>NA</v>
          </cell>
          <cell r="H952" t="str">
            <v>Merchant Unregulated</v>
          </cell>
        </row>
        <row r="953">
          <cell r="D953" t="str">
            <v>Duke Energy Corporation</v>
          </cell>
          <cell r="E953" t="str">
            <v>Solar</v>
          </cell>
          <cell r="G953" t="str">
            <v>NA</v>
          </cell>
          <cell r="H953" t="str">
            <v>Merchant Unregulated</v>
          </cell>
        </row>
        <row r="954">
          <cell r="D954" t="str">
            <v>Montauk Energy Holdings, LLC</v>
          </cell>
          <cell r="E954" t="str">
            <v>Biomass</v>
          </cell>
          <cell r="G954" t="str">
            <v>NA</v>
          </cell>
          <cell r="H954" t="str">
            <v>Merchant Unregulated</v>
          </cell>
        </row>
        <row r="955">
          <cell r="D955" t="str">
            <v>Hosken Consolidated Investments Limited</v>
          </cell>
          <cell r="E955" t="str">
            <v>Biomass</v>
          </cell>
          <cell r="G955" t="str">
            <v>NA</v>
          </cell>
          <cell r="H955" t="str">
            <v>Merchant Unregulated</v>
          </cell>
        </row>
        <row r="956">
          <cell r="D956" t="str">
            <v>LS Power Group</v>
          </cell>
          <cell r="E956" t="str">
            <v>Gas</v>
          </cell>
          <cell r="G956">
            <v>56820</v>
          </cell>
          <cell r="H956" t="str">
            <v>Merchant Unregulated</v>
          </cell>
        </row>
        <row r="957">
          <cell r="D957" t="str">
            <v>NTR plc</v>
          </cell>
          <cell r="E957" t="str">
            <v>Wind</v>
          </cell>
          <cell r="G957">
            <v>1381</v>
          </cell>
          <cell r="H957" t="str">
            <v>Merchant Unregulated</v>
          </cell>
        </row>
        <row r="958">
          <cell r="D958" t="str">
            <v>Exelon Corporation</v>
          </cell>
          <cell r="E958" t="str">
            <v>Wind</v>
          </cell>
          <cell r="G958">
            <v>140976</v>
          </cell>
          <cell r="H958" t="str">
            <v>Merchant Unregulated</v>
          </cell>
        </row>
        <row r="959">
          <cell r="D959" t="str">
            <v>Wind Capital Group, LLC</v>
          </cell>
          <cell r="E959" t="str">
            <v>Wind</v>
          </cell>
          <cell r="G959">
            <v>43</v>
          </cell>
          <cell r="H959" t="str">
            <v>Merchant Unregulated</v>
          </cell>
        </row>
        <row r="960">
          <cell r="D960" t="str">
            <v>Farmington City of NM</v>
          </cell>
          <cell r="E960" t="str">
            <v>Gas</v>
          </cell>
          <cell r="G960" t="str">
            <v>NA</v>
          </cell>
          <cell r="H960" t="str">
            <v>Regulated</v>
          </cell>
        </row>
        <row r="961">
          <cell r="D961" t="str">
            <v>Berkshire Hathaway Inc.</v>
          </cell>
          <cell r="E961" t="str">
            <v>Geothermal</v>
          </cell>
          <cell r="G961">
            <v>241151</v>
          </cell>
          <cell r="H961" t="str">
            <v>Regulated</v>
          </cell>
        </row>
        <row r="962">
          <cell r="D962" t="str">
            <v>MidAmerican Energy Holdings Company</v>
          </cell>
          <cell r="E962" t="str">
            <v>Geothermal</v>
          </cell>
          <cell r="G962">
            <v>27391</v>
          </cell>
          <cell r="H962" t="str">
            <v>Regulated</v>
          </cell>
        </row>
        <row r="963">
          <cell r="D963" t="str">
            <v>AltaGas Ltd.</v>
          </cell>
          <cell r="E963" t="str">
            <v>Gas</v>
          </cell>
          <cell r="G963" t="str">
            <v>NA</v>
          </cell>
          <cell r="H963" t="str">
            <v>Merchant Unregulated</v>
          </cell>
        </row>
        <row r="964">
          <cell r="D964" t="str">
            <v>SunEdison, Inc.</v>
          </cell>
          <cell r="E964" t="str">
            <v>Solar</v>
          </cell>
          <cell r="G964" t="str">
            <v>NA</v>
          </cell>
          <cell r="H964" t="str">
            <v>Merchant Unregulated</v>
          </cell>
        </row>
        <row r="965">
          <cell r="D965" t="str">
            <v>SunEdison, Inc.</v>
          </cell>
          <cell r="E965" t="str">
            <v>Solar</v>
          </cell>
          <cell r="G965" t="str">
            <v>NA</v>
          </cell>
          <cell r="H965" t="str">
            <v>Merchant Unregulated</v>
          </cell>
        </row>
        <row r="966">
          <cell r="D966" t="str">
            <v>Corn Belt Energy Corporation</v>
          </cell>
          <cell r="E966" t="str">
            <v>Oil</v>
          </cell>
          <cell r="G966" t="str">
            <v>NA</v>
          </cell>
          <cell r="H966" t="str">
            <v>Merchant Unregulated</v>
          </cell>
        </row>
        <row r="967">
          <cell r="D967" t="str">
            <v>Bank of America Leasing LLC</v>
          </cell>
          <cell r="E967" t="str">
            <v>Coal</v>
          </cell>
          <cell r="G967">
            <v>396040</v>
          </cell>
          <cell r="H967" t="str">
            <v>Regulated</v>
          </cell>
        </row>
        <row r="968">
          <cell r="D968" t="str">
            <v>Power Resources Cooperative</v>
          </cell>
          <cell r="E968" t="str">
            <v>Coal</v>
          </cell>
          <cell r="G968">
            <v>264026</v>
          </cell>
          <cell r="H968" t="str">
            <v>Regulated</v>
          </cell>
        </row>
        <row r="969">
          <cell r="D969" t="str">
            <v>Portland General Electric Company</v>
          </cell>
          <cell r="E969" t="str">
            <v>Coal</v>
          </cell>
          <cell r="G969">
            <v>1716169</v>
          </cell>
          <cell r="H969" t="str">
            <v>Regulated</v>
          </cell>
        </row>
        <row r="970">
          <cell r="D970" t="str">
            <v>IDACORP, Inc.</v>
          </cell>
          <cell r="E970" t="str">
            <v>Coal</v>
          </cell>
          <cell r="G970">
            <v>264026</v>
          </cell>
          <cell r="H970" t="str">
            <v>Regulated</v>
          </cell>
        </row>
        <row r="971">
          <cell r="D971" t="str">
            <v>Holyoke City of MA</v>
          </cell>
          <cell r="E971" t="str">
            <v>Water</v>
          </cell>
          <cell r="G971" t="str">
            <v>NA</v>
          </cell>
          <cell r="H971" t="str">
            <v>Regulated</v>
          </cell>
        </row>
        <row r="972">
          <cell r="D972" t="str">
            <v>EDF Group</v>
          </cell>
          <cell r="E972" t="str">
            <v>Wind</v>
          </cell>
          <cell r="G972">
            <v>9472</v>
          </cell>
          <cell r="H972" t="str">
            <v>Merchant Unregulated</v>
          </cell>
        </row>
        <row r="973">
          <cell r="D973" t="str">
            <v>Boeve Windfarm LLC</v>
          </cell>
          <cell r="E973" t="str">
            <v>Wind</v>
          </cell>
          <cell r="G973" t="str">
            <v>NA</v>
          </cell>
          <cell r="H973" t="str">
            <v>Merchant Unregulated</v>
          </cell>
        </row>
        <row r="974">
          <cell r="D974" t="str">
            <v>Edison International</v>
          </cell>
          <cell r="E974" t="str">
            <v>Wind</v>
          </cell>
          <cell r="G974" t="str">
            <v>NA</v>
          </cell>
          <cell r="H974" t="str">
            <v>Merchant Unregulated</v>
          </cell>
        </row>
        <row r="975">
          <cell r="D975" t="str">
            <v>Temple-Inland, Inc.</v>
          </cell>
          <cell r="E975" t="str">
            <v>Biomass</v>
          </cell>
          <cell r="G975">
            <v>210948</v>
          </cell>
          <cell r="H975" t="str">
            <v>Merchant Unregulated</v>
          </cell>
        </row>
        <row r="976">
          <cell r="D976" t="str">
            <v>Boise Cascade, LLC</v>
          </cell>
          <cell r="E976" t="str">
            <v>Gas</v>
          </cell>
          <cell r="G976" t="str">
            <v>NA</v>
          </cell>
          <cell r="H976" t="str">
            <v>Merchant Unregulated</v>
          </cell>
        </row>
        <row r="977">
          <cell r="D977" t="str">
            <v>Boise Cascade, LLC</v>
          </cell>
          <cell r="E977" t="str">
            <v>Gas</v>
          </cell>
          <cell r="G977" t="str">
            <v>NA</v>
          </cell>
          <cell r="H977" t="str">
            <v>Merchant Unregulated</v>
          </cell>
        </row>
        <row r="978">
          <cell r="D978" t="str">
            <v>United States Government</v>
          </cell>
          <cell r="E978" t="str">
            <v>Water</v>
          </cell>
          <cell r="G978" t="str">
            <v>NA</v>
          </cell>
          <cell r="H978" t="str">
            <v>Merchant Unregulated</v>
          </cell>
        </row>
        <row r="979">
          <cell r="D979" t="str">
            <v>SunEdison, Inc.</v>
          </cell>
          <cell r="E979" t="str">
            <v>Solar</v>
          </cell>
          <cell r="G979" t="str">
            <v>NA</v>
          </cell>
          <cell r="H979" t="str">
            <v>Merchant Unregulated</v>
          </cell>
        </row>
        <row r="980">
          <cell r="D980" t="str">
            <v>MMA Solar Fund III GP, Inc.</v>
          </cell>
          <cell r="E980" t="str">
            <v>Solar</v>
          </cell>
          <cell r="G980" t="str">
            <v>NA</v>
          </cell>
          <cell r="H980" t="str">
            <v>Merchant Unregulated</v>
          </cell>
        </row>
        <row r="981">
          <cell r="D981" t="str">
            <v>Enbridge Inc.</v>
          </cell>
          <cell r="E981" t="str">
            <v>Water</v>
          </cell>
          <cell r="G981">
            <v>6</v>
          </cell>
          <cell r="H981" t="str">
            <v>Regulated</v>
          </cell>
        </row>
        <row r="982">
          <cell r="D982" t="str">
            <v>Trencap s.e.c.</v>
          </cell>
          <cell r="E982" t="str">
            <v>Water</v>
          </cell>
          <cell r="G982">
            <v>10</v>
          </cell>
          <cell r="H982" t="str">
            <v>Regulated</v>
          </cell>
        </row>
        <row r="983">
          <cell r="D983" t="str">
            <v>Valener Inc.</v>
          </cell>
          <cell r="E983" t="str">
            <v>Water</v>
          </cell>
          <cell r="G983">
            <v>7</v>
          </cell>
          <cell r="H983" t="str">
            <v>Regulated</v>
          </cell>
        </row>
        <row r="984">
          <cell r="D984" t="str">
            <v>Strata Solar LLC</v>
          </cell>
          <cell r="E984" t="str">
            <v>Solar</v>
          </cell>
          <cell r="G984" t="str">
            <v>NA</v>
          </cell>
          <cell r="H984" t="str">
            <v>Merchant Unregulated</v>
          </cell>
        </row>
        <row r="985">
          <cell r="D985" t="str">
            <v>Essex Hydro Associates, LLC</v>
          </cell>
          <cell r="E985" t="str">
            <v>Water</v>
          </cell>
          <cell r="G985" t="str">
            <v>NA</v>
          </cell>
          <cell r="H985" t="str">
            <v>Merchant Unregulated</v>
          </cell>
        </row>
        <row r="986">
          <cell r="D986" t="str">
            <v>Deseret Generation &amp; Transmission Cooperative</v>
          </cell>
          <cell r="E986" t="str">
            <v>Coal</v>
          </cell>
          <cell r="G986">
            <v>2974539</v>
          </cell>
          <cell r="H986" t="str">
            <v>Regulated</v>
          </cell>
        </row>
        <row r="987">
          <cell r="D987" t="str">
            <v>Utah Municipal Power Agency</v>
          </cell>
          <cell r="E987" t="str">
            <v>Coal</v>
          </cell>
          <cell r="G987">
            <v>115894</v>
          </cell>
          <cell r="H987" t="str">
            <v>Regulated</v>
          </cell>
        </row>
        <row r="988">
          <cell r="D988" t="str">
            <v>United States Government</v>
          </cell>
          <cell r="E988" t="str">
            <v>Water</v>
          </cell>
          <cell r="G988">
            <v>5549149</v>
          </cell>
          <cell r="H988" t="str">
            <v>Merchant Unregulated</v>
          </cell>
        </row>
        <row r="989">
          <cell r="D989" t="str">
            <v>Brookfield Renewable Energy Partners L.P.</v>
          </cell>
          <cell r="E989" t="str">
            <v>Water</v>
          </cell>
          <cell r="G989" t="str">
            <v>NA</v>
          </cell>
          <cell r="H989" t="str">
            <v>Merchant Unregulated</v>
          </cell>
        </row>
        <row r="990">
          <cell r="D990" t="str">
            <v>Brookfield Asset Management Inc.</v>
          </cell>
          <cell r="E990" t="str">
            <v>Water</v>
          </cell>
          <cell r="G990" t="str">
            <v>NA</v>
          </cell>
          <cell r="H990" t="str">
            <v>Merchant Unregulated</v>
          </cell>
        </row>
        <row r="991">
          <cell r="D991" t="str">
            <v>Stillwater Utilities Authority</v>
          </cell>
          <cell r="E991" t="str">
            <v>Gas</v>
          </cell>
          <cell r="G991" t="str">
            <v>NA</v>
          </cell>
          <cell r="H991" t="str">
            <v>Merchant Unregulated</v>
          </cell>
        </row>
        <row r="992">
          <cell r="D992" t="str">
            <v>Stillwater Utilities Authority</v>
          </cell>
          <cell r="E992" t="str">
            <v>Oil</v>
          </cell>
          <cell r="G992" t="str">
            <v>NA</v>
          </cell>
          <cell r="H992" t="str">
            <v>Merchant Unregulated</v>
          </cell>
        </row>
        <row r="993">
          <cell r="D993" t="str">
            <v>Tennessee Valley Authority</v>
          </cell>
          <cell r="E993" t="str">
            <v>Water</v>
          </cell>
          <cell r="G993" t="str">
            <v>NA</v>
          </cell>
          <cell r="H993" t="str">
            <v>Merchant Unregulated</v>
          </cell>
        </row>
        <row r="994">
          <cell r="D994" t="str">
            <v>Enel S.p.A.</v>
          </cell>
          <cell r="E994" t="str">
            <v>Water</v>
          </cell>
          <cell r="G994" t="str">
            <v>NA</v>
          </cell>
          <cell r="H994" t="str">
            <v>Merchant Unregulated</v>
          </cell>
        </row>
        <row r="995">
          <cell r="D995" t="str">
            <v>Carlyle Group L.P.</v>
          </cell>
          <cell r="E995" t="str">
            <v>Gas</v>
          </cell>
          <cell r="G995" t="str">
            <v>NA</v>
          </cell>
          <cell r="H995" t="str">
            <v>Merchant Unregulated</v>
          </cell>
        </row>
        <row r="996">
          <cell r="D996" t="str">
            <v>Edison International</v>
          </cell>
          <cell r="E996" t="str">
            <v>Water</v>
          </cell>
          <cell r="G996">
            <v>49140</v>
          </cell>
          <cell r="H996" t="str">
            <v>Regulated</v>
          </cell>
        </row>
        <row r="997">
          <cell r="D997" t="str">
            <v>Sid Richardson Carbon &amp; Energy</v>
          </cell>
          <cell r="E997" t="str">
            <v>Other Nonrenewable</v>
          </cell>
          <cell r="G997" t="str">
            <v>NA</v>
          </cell>
          <cell r="H997" t="str">
            <v>Merchant Unregulated</v>
          </cell>
        </row>
        <row r="998">
          <cell r="D998" t="str">
            <v>T&amp;M Limited Partnership</v>
          </cell>
          <cell r="E998" t="str">
            <v>Biomass</v>
          </cell>
          <cell r="G998" t="str">
            <v>NA</v>
          </cell>
          <cell r="H998" t="str">
            <v>Merchant Unregulated</v>
          </cell>
        </row>
        <row r="999">
          <cell r="D999" t="str">
            <v>North Carolina Municipal Power Agency Number 1</v>
          </cell>
          <cell r="E999" t="str">
            <v>Oil</v>
          </cell>
          <cell r="G999" t="str">
            <v>NA</v>
          </cell>
          <cell r="H999" t="str">
            <v>Regulated</v>
          </cell>
        </row>
        <row r="1000">
          <cell r="D1000" t="str">
            <v>IBEW Local 103</v>
          </cell>
          <cell r="E1000" t="str">
            <v>Wind</v>
          </cell>
          <cell r="G1000" t="str">
            <v>NA</v>
          </cell>
          <cell r="H1000" t="str">
            <v>Merchant Unregulated</v>
          </cell>
        </row>
        <row r="1001">
          <cell r="D1001" t="str">
            <v>Consolidated Edison, Inc.</v>
          </cell>
          <cell r="E1001" t="str">
            <v>Solar</v>
          </cell>
          <cell r="G1001" t="str">
            <v>NA</v>
          </cell>
          <cell r="H1001" t="str">
            <v>Merchant Unregulated</v>
          </cell>
        </row>
        <row r="1002">
          <cell r="D1002" t="str">
            <v>TCG Holdings, L.L.C.</v>
          </cell>
          <cell r="E1002" t="str">
            <v>Geothermal</v>
          </cell>
          <cell r="G1002" t="str">
            <v>NA</v>
          </cell>
          <cell r="H1002" t="str">
            <v>Merchant Unregulated</v>
          </cell>
        </row>
        <row r="1003">
          <cell r="D1003" t="str">
            <v>Riverstone Holdings LLC</v>
          </cell>
          <cell r="E1003" t="str">
            <v>Geothermal</v>
          </cell>
          <cell r="G1003" t="str">
            <v>NA</v>
          </cell>
          <cell r="H1003" t="str">
            <v>Merchant Unregulated</v>
          </cell>
        </row>
        <row r="1004">
          <cell r="D1004" t="str">
            <v>Garkane Energy Cooperative Inc.</v>
          </cell>
          <cell r="E1004" t="str">
            <v>Water</v>
          </cell>
          <cell r="G1004" t="str">
            <v>NA</v>
          </cell>
          <cell r="H1004" t="str">
            <v>Merchant Unregulated</v>
          </cell>
        </row>
        <row r="1005">
          <cell r="D1005" t="str">
            <v>Boulder, City of</v>
          </cell>
          <cell r="E1005" t="str">
            <v>Water</v>
          </cell>
          <cell r="G1005" t="str">
            <v>NA</v>
          </cell>
          <cell r="H1005" t="str">
            <v>Merchant Unregulated</v>
          </cell>
        </row>
        <row r="1006">
          <cell r="D1006" t="str">
            <v>Boulder, City of</v>
          </cell>
          <cell r="E1006" t="str">
            <v>Water</v>
          </cell>
          <cell r="G1006" t="str">
            <v>NA</v>
          </cell>
          <cell r="H1006" t="str">
            <v>Merchant Unregulated</v>
          </cell>
        </row>
        <row r="1007">
          <cell r="D1007" t="str">
            <v>Avista Corporation</v>
          </cell>
          <cell r="E1007" t="str">
            <v>Gas</v>
          </cell>
          <cell r="G1007">
            <v>5577</v>
          </cell>
          <cell r="H1007" t="str">
            <v>Regulated</v>
          </cell>
        </row>
        <row r="1008">
          <cell r="D1008" t="str">
            <v>SunEdison, Inc.</v>
          </cell>
          <cell r="E1008" t="str">
            <v>Solar</v>
          </cell>
          <cell r="G1008" t="str">
            <v>NA</v>
          </cell>
          <cell r="H1008" t="str">
            <v>Merchant Unregulated</v>
          </cell>
        </row>
        <row r="1009">
          <cell r="D1009" t="str">
            <v>Southern Company</v>
          </cell>
          <cell r="E1009" t="str">
            <v>Gas</v>
          </cell>
          <cell r="G1009">
            <v>105</v>
          </cell>
          <cell r="H1009" t="str">
            <v>Regulated</v>
          </cell>
        </row>
        <row r="1010">
          <cell r="D1010" t="str">
            <v>SunE Solar Fund I, LLC</v>
          </cell>
          <cell r="E1010" t="str">
            <v>Solar</v>
          </cell>
          <cell r="G1010" t="str">
            <v>NA</v>
          </cell>
          <cell r="H1010" t="str">
            <v>Merchant Unregulated</v>
          </cell>
        </row>
        <row r="1011">
          <cell r="D1011" t="str">
            <v>Seattle City Light</v>
          </cell>
          <cell r="E1011" t="str">
            <v>Water</v>
          </cell>
          <cell r="G1011">
            <v>3795417</v>
          </cell>
          <cell r="H1011" t="str">
            <v>Regulated</v>
          </cell>
        </row>
        <row r="1012">
          <cell r="D1012" t="str">
            <v>Bountiful City City of</v>
          </cell>
          <cell r="E1012" t="str">
            <v>Gas</v>
          </cell>
          <cell r="G1012" t="str">
            <v>NA</v>
          </cell>
          <cell r="H1012" t="str">
            <v>Regulated</v>
          </cell>
        </row>
        <row r="1013">
          <cell r="D1013" t="str">
            <v>Bountiful City City of</v>
          </cell>
          <cell r="E1013" t="str">
            <v>Gas</v>
          </cell>
          <cell r="G1013" t="str">
            <v>NA</v>
          </cell>
          <cell r="H1013" t="str">
            <v>Regulated</v>
          </cell>
        </row>
        <row r="1014">
          <cell r="D1014" t="str">
            <v>Resolute Forest Products</v>
          </cell>
          <cell r="E1014" t="str">
            <v>Biomass</v>
          </cell>
          <cell r="G1014" t="str">
            <v>NA</v>
          </cell>
          <cell r="H1014" t="str">
            <v>Merchant Unregulated</v>
          </cell>
        </row>
        <row r="1015">
          <cell r="D1015" t="str">
            <v>Southern Company</v>
          </cell>
          <cell r="E1015" t="str">
            <v>Coal</v>
          </cell>
          <cell r="G1015">
            <v>9565743</v>
          </cell>
          <cell r="H1015" t="str">
            <v>Regulated</v>
          </cell>
        </row>
        <row r="1016">
          <cell r="D1016" t="str">
            <v>Southern Company</v>
          </cell>
          <cell r="E1016" t="str">
            <v>Oil</v>
          </cell>
          <cell r="G1016">
            <v>43</v>
          </cell>
          <cell r="H1016" t="str">
            <v>Regulated</v>
          </cell>
        </row>
        <row r="1017">
          <cell r="D1017" t="str">
            <v>Bowersock Mills &amp; Power Co.</v>
          </cell>
          <cell r="E1017" t="str">
            <v>Water</v>
          </cell>
          <cell r="G1017" t="str">
            <v>NA</v>
          </cell>
          <cell r="H1017" t="str">
            <v>Merchant Unregulated</v>
          </cell>
        </row>
        <row r="1018">
          <cell r="D1018" t="str">
            <v>NRG Energy, Inc.</v>
          </cell>
          <cell r="E1018" t="str">
            <v>Gas</v>
          </cell>
          <cell r="G1018" t="str">
            <v>NA</v>
          </cell>
          <cell r="H1018" t="str">
            <v>Merchant Unregulated</v>
          </cell>
        </row>
        <row r="1019">
          <cell r="D1019" t="str">
            <v>American Municipal Power, Inc.</v>
          </cell>
          <cell r="E1019" t="str">
            <v>Oil</v>
          </cell>
          <cell r="G1019" t="str">
            <v>NA</v>
          </cell>
          <cell r="H1019" t="str">
            <v>Merchant Unregulated</v>
          </cell>
        </row>
        <row r="1020">
          <cell r="D1020" t="str">
            <v>American Municipal Power, Inc.</v>
          </cell>
          <cell r="E1020" t="str">
            <v>Gas</v>
          </cell>
          <cell r="G1020" t="str">
            <v>NA</v>
          </cell>
          <cell r="H1020" t="str">
            <v>Merchant Unregulated</v>
          </cell>
        </row>
        <row r="1021">
          <cell r="D1021" t="str">
            <v>American Municipal Power, Inc.</v>
          </cell>
          <cell r="E1021" t="str">
            <v>Gas</v>
          </cell>
          <cell r="G1021" t="str">
            <v>NA</v>
          </cell>
          <cell r="H1021" t="str">
            <v>Merchant Unregulated</v>
          </cell>
        </row>
        <row r="1022">
          <cell r="D1022" t="str">
            <v>Scotty's Development Company</v>
          </cell>
          <cell r="E1022" t="str">
            <v>Solar</v>
          </cell>
          <cell r="G1022" t="str">
            <v>NA</v>
          </cell>
          <cell r="H1022" t="str">
            <v>Merchant Unregulated</v>
          </cell>
        </row>
        <row r="1023">
          <cell r="D1023" t="str">
            <v>American Municipal Power, Inc.</v>
          </cell>
          <cell r="E1023" t="str">
            <v>Wind</v>
          </cell>
          <cell r="G1023" t="str">
            <v>NA</v>
          </cell>
          <cell r="H1023" t="str">
            <v>Merchant Unregulated</v>
          </cell>
        </row>
        <row r="1024">
          <cell r="D1024" t="str">
            <v>Nevada Irrigation District</v>
          </cell>
          <cell r="E1024" t="str">
            <v>Water</v>
          </cell>
          <cell r="G1024" t="str">
            <v>NA</v>
          </cell>
          <cell r="H1024" t="str">
            <v>Merchant Unregulated</v>
          </cell>
        </row>
        <row r="1025">
          <cell r="D1025" t="str">
            <v>Kruger, Inc.</v>
          </cell>
          <cell r="E1025" t="str">
            <v>Water</v>
          </cell>
          <cell r="G1025" t="str">
            <v>NA</v>
          </cell>
          <cell r="H1025" t="str">
            <v>Merchant Unregulated</v>
          </cell>
        </row>
        <row r="1026">
          <cell r="D1026" t="str">
            <v>PUD No 1 of Pend Oreille County</v>
          </cell>
          <cell r="E1026" t="str">
            <v>Water</v>
          </cell>
          <cell r="G1026" t="str">
            <v>NA</v>
          </cell>
          <cell r="H1026" t="str">
            <v>Regulated</v>
          </cell>
        </row>
        <row r="1027">
          <cell r="D1027" t="str">
            <v>Brigham City Corporation</v>
          </cell>
          <cell r="E1027" t="str">
            <v>Water</v>
          </cell>
          <cell r="G1027" t="str">
            <v>NA</v>
          </cell>
          <cell r="H1027" t="str">
            <v>Regulated</v>
          </cell>
        </row>
        <row r="1028">
          <cell r="D1028" t="str">
            <v>EIF Management, LLC</v>
          </cell>
          <cell r="E1028" t="str">
            <v>Water</v>
          </cell>
          <cell r="G1028" t="str">
            <v>NA</v>
          </cell>
          <cell r="H1028" t="str">
            <v>Merchant Unregulated</v>
          </cell>
        </row>
        <row r="1029">
          <cell r="D1029" t="str">
            <v>Ingenco Investors LLC</v>
          </cell>
          <cell r="E1029" t="str">
            <v>Oil</v>
          </cell>
          <cell r="G1029" t="str">
            <v>NA</v>
          </cell>
          <cell r="H1029" t="str">
            <v>Merchant Unregulated</v>
          </cell>
        </row>
        <row r="1030">
          <cell r="D1030" t="str">
            <v>Ingenco Holdings LLC</v>
          </cell>
          <cell r="E1030" t="str">
            <v>Oil</v>
          </cell>
          <cell r="G1030" t="str">
            <v>NA</v>
          </cell>
          <cell r="H1030" t="str">
            <v>Merchant Unregulated</v>
          </cell>
        </row>
        <row r="1031">
          <cell r="D1031" t="str">
            <v>United States Government</v>
          </cell>
          <cell r="E1031" t="str">
            <v>Water</v>
          </cell>
          <cell r="G1031">
            <v>38145</v>
          </cell>
          <cell r="H1031" t="str">
            <v>Merchant Unregulated</v>
          </cell>
        </row>
        <row r="1032">
          <cell r="D1032" t="str">
            <v>BP plc</v>
          </cell>
          <cell r="E1032" t="str">
            <v>Other Nonrenewable</v>
          </cell>
          <cell r="G1032" t="str">
            <v>NA</v>
          </cell>
          <cell r="H1032" t="str">
            <v>Merchant Unregulated</v>
          </cell>
        </row>
        <row r="1033">
          <cell r="D1033" t="str">
            <v>INEOS USA LLC</v>
          </cell>
          <cell r="E1033" t="str">
            <v>Gas</v>
          </cell>
          <cell r="G1033" t="str">
            <v>NA</v>
          </cell>
          <cell r="H1033" t="str">
            <v>Merchant Unregulated</v>
          </cell>
        </row>
        <row r="1034">
          <cell r="D1034" t="str">
            <v>Tropicana Products Inc</v>
          </cell>
          <cell r="E1034" t="str">
            <v>Gas</v>
          </cell>
          <cell r="G1034" t="str">
            <v>NA</v>
          </cell>
          <cell r="H1034" t="str">
            <v>Merchant Unregulated</v>
          </cell>
        </row>
        <row r="1035">
          <cell r="D1035" t="str">
            <v>Nephi City Corporation</v>
          </cell>
          <cell r="E1035" t="str">
            <v>Water</v>
          </cell>
          <cell r="G1035" t="str">
            <v>NA</v>
          </cell>
          <cell r="H1035" t="str">
            <v>Regulated</v>
          </cell>
        </row>
        <row r="1036">
          <cell r="D1036" t="str">
            <v>Waste Management, Inc.</v>
          </cell>
          <cell r="E1036" t="str">
            <v>Biomass</v>
          </cell>
          <cell r="G1036" t="str">
            <v>NA</v>
          </cell>
          <cell r="H1036" t="str">
            <v>Merchant Unregulated</v>
          </cell>
        </row>
        <row r="1037">
          <cell r="D1037" t="str">
            <v>Alaska Energy Authority</v>
          </cell>
          <cell r="E1037" t="str">
            <v>Water</v>
          </cell>
          <cell r="G1037">
            <v>397373</v>
          </cell>
          <cell r="H1037" t="str">
            <v>Merchant Unregulated</v>
          </cell>
        </row>
        <row r="1038">
          <cell r="D1038" t="str">
            <v>Ormat Industries Ltd.</v>
          </cell>
          <cell r="E1038" t="str">
            <v>Geothermal</v>
          </cell>
          <cell r="G1038" t="str">
            <v>NA</v>
          </cell>
          <cell r="H1038" t="str">
            <v>Merchant Unregulated</v>
          </cell>
        </row>
        <row r="1039">
          <cell r="D1039" t="str">
            <v>Ormat Technologies, Inc.</v>
          </cell>
          <cell r="E1039" t="str">
            <v>Geothermal</v>
          </cell>
          <cell r="G1039" t="str">
            <v>NA</v>
          </cell>
          <cell r="H1039" t="str">
            <v>Merchant Unregulated</v>
          </cell>
        </row>
        <row r="1040">
          <cell r="D1040" t="str">
            <v>JPMorgan Chase &amp; Co.</v>
          </cell>
          <cell r="E1040" t="str">
            <v>Geothermal</v>
          </cell>
          <cell r="G1040" t="str">
            <v>NA</v>
          </cell>
          <cell r="H1040" t="str">
            <v>Merchant Unregulated</v>
          </cell>
        </row>
        <row r="1041">
          <cell r="D1041" t="str">
            <v>Exelon Corporation</v>
          </cell>
          <cell r="E1041" t="str">
            <v>Nuclear</v>
          </cell>
          <cell r="G1041">
            <v>18806334</v>
          </cell>
          <cell r="H1041" t="str">
            <v>Merchant Unregulated</v>
          </cell>
        </row>
        <row r="1042">
          <cell r="D1042" t="str">
            <v>Cleco Corporation</v>
          </cell>
          <cell r="E1042" t="str">
            <v>Gas</v>
          </cell>
          <cell r="G1042">
            <v>623504</v>
          </cell>
          <cell r="H1042" t="str">
            <v>Regulated</v>
          </cell>
        </row>
        <row r="1043">
          <cell r="D1043" t="str">
            <v>Lafayette Public Power Authority</v>
          </cell>
          <cell r="E1043" t="str">
            <v>Coal</v>
          </cell>
          <cell r="G1043">
            <v>1338932</v>
          </cell>
          <cell r="H1043" t="str">
            <v>Regulated</v>
          </cell>
        </row>
        <row r="1044">
          <cell r="D1044" t="str">
            <v>Louisiana Energy &amp; Power Authority</v>
          </cell>
          <cell r="E1044" t="str">
            <v>Coal</v>
          </cell>
          <cell r="G1044">
            <v>535570</v>
          </cell>
          <cell r="H1044" t="str">
            <v>Regulated</v>
          </cell>
        </row>
        <row r="1045">
          <cell r="D1045" t="str">
            <v>Cleco Corporation</v>
          </cell>
          <cell r="E1045" t="str">
            <v>Coal</v>
          </cell>
          <cell r="G1045">
            <v>803359</v>
          </cell>
          <cell r="H1045" t="str">
            <v>Regulated</v>
          </cell>
        </row>
        <row r="1046">
          <cell r="D1046" t="str">
            <v>Cleco Corporation</v>
          </cell>
          <cell r="E1046" t="str">
            <v>Coal</v>
          </cell>
          <cell r="G1046">
            <v>1992364</v>
          </cell>
          <cell r="H1046" t="str">
            <v>Regulated</v>
          </cell>
        </row>
        <row r="1047">
          <cell r="D1047" t="str">
            <v>Manitoba Hydro</v>
          </cell>
          <cell r="E1047" t="str">
            <v>Gas</v>
          </cell>
          <cell r="G1047" t="str">
            <v>NA</v>
          </cell>
          <cell r="H1047" t="str">
            <v>Foreign</v>
          </cell>
        </row>
        <row r="1048">
          <cell r="D1048" t="str">
            <v>Riverstone Holdings LLC</v>
          </cell>
          <cell r="E1048" t="str">
            <v>Coal</v>
          </cell>
          <cell r="G1048">
            <v>234372</v>
          </cell>
          <cell r="H1048" t="str">
            <v>Merchant Unregulated</v>
          </cell>
        </row>
        <row r="1049">
          <cell r="D1049" t="str">
            <v>Lubbock City of</v>
          </cell>
          <cell r="E1049" t="str">
            <v>Gas</v>
          </cell>
          <cell r="G1049" t="str">
            <v>NA</v>
          </cell>
          <cell r="H1049" t="str">
            <v>Regulated</v>
          </cell>
        </row>
        <row r="1050">
          <cell r="D1050" t="str">
            <v>JEA</v>
          </cell>
          <cell r="E1050" t="str">
            <v>Gas</v>
          </cell>
          <cell r="G1050">
            <v>3933359</v>
          </cell>
          <cell r="H1050" t="str">
            <v>Regulated</v>
          </cell>
        </row>
        <row r="1051">
          <cell r="D1051" t="str">
            <v>JEA</v>
          </cell>
          <cell r="E1051" t="str">
            <v>Gas</v>
          </cell>
          <cell r="G1051">
            <v>28784</v>
          </cell>
          <cell r="H1051" t="str">
            <v>Regulated</v>
          </cell>
        </row>
        <row r="1052">
          <cell r="D1052" t="str">
            <v>NRG Energy, Inc.</v>
          </cell>
          <cell r="E1052" t="str">
            <v>Oil</v>
          </cell>
          <cell r="G1052" t="str">
            <v>NA</v>
          </cell>
          <cell r="H1052" t="str">
            <v>Merchant Unregulated</v>
          </cell>
        </row>
        <row r="1053">
          <cell r="D1053" t="str">
            <v>100809 Delaware Inc</v>
          </cell>
          <cell r="E1053" t="str">
            <v>Water</v>
          </cell>
          <cell r="G1053" t="str">
            <v>NA</v>
          </cell>
          <cell r="H1053" t="str">
            <v>Merchant Unregulated</v>
          </cell>
        </row>
        <row r="1054">
          <cell r="D1054" t="str">
            <v>UPM-Kymmene Corporation</v>
          </cell>
          <cell r="E1054" t="str">
            <v>Water</v>
          </cell>
          <cell r="G1054" t="str">
            <v>NA</v>
          </cell>
          <cell r="H1054" t="str">
            <v>Merchant Unregulated</v>
          </cell>
        </row>
        <row r="1055">
          <cell r="D1055" t="str">
            <v>Brookfield Asset Management Inc.</v>
          </cell>
          <cell r="E1055" t="str">
            <v>Water</v>
          </cell>
          <cell r="G1055" t="str">
            <v>NA</v>
          </cell>
          <cell r="H1055" t="str">
            <v>Merchant Unregulated</v>
          </cell>
        </row>
        <row r="1056">
          <cell r="D1056" t="str">
            <v>Brookfield Renewable Energy Partners L.P.</v>
          </cell>
          <cell r="E1056" t="str">
            <v>Water</v>
          </cell>
          <cell r="G1056" t="str">
            <v>NA</v>
          </cell>
          <cell r="H1056" t="str">
            <v>Merchant Unregulated</v>
          </cell>
        </row>
        <row r="1057">
          <cell r="D1057" t="str">
            <v>Madison Paper Industries Inc</v>
          </cell>
          <cell r="E1057" t="str">
            <v>Water</v>
          </cell>
          <cell r="G1057" t="str">
            <v>NA</v>
          </cell>
          <cell r="H1057" t="str">
            <v>Merchant Unregulated</v>
          </cell>
        </row>
        <row r="1058">
          <cell r="D1058" t="str">
            <v>Energy Capital Partners LLC</v>
          </cell>
          <cell r="E1058" t="str">
            <v>Coal</v>
          </cell>
          <cell r="G1058" t="str">
            <v>NA</v>
          </cell>
          <cell r="H1058" t="str">
            <v>Merchant Unregulated</v>
          </cell>
        </row>
        <row r="1059">
          <cell r="D1059" t="str">
            <v>Energy Capital Partners LLC</v>
          </cell>
          <cell r="E1059" t="str">
            <v>Oil</v>
          </cell>
          <cell r="G1059" t="str">
            <v>NA</v>
          </cell>
          <cell r="H1059" t="str">
            <v>Merchant Unregulated</v>
          </cell>
        </row>
        <row r="1060">
          <cell r="D1060" t="str">
            <v>Energy Capital Partners LLC</v>
          </cell>
          <cell r="E1060" t="str">
            <v>Oil</v>
          </cell>
          <cell r="G1060" t="str">
            <v>NA</v>
          </cell>
          <cell r="H1060" t="str">
            <v>Merchant Unregulated</v>
          </cell>
        </row>
        <row r="1061">
          <cell r="D1061" t="str">
            <v>Calpine Corporation</v>
          </cell>
          <cell r="E1061" t="str">
            <v>Gas</v>
          </cell>
          <cell r="G1061">
            <v>3384915</v>
          </cell>
          <cell r="H1061" t="str">
            <v>Merchant Unregulated</v>
          </cell>
        </row>
        <row r="1062">
          <cell r="D1062" t="str">
            <v>Mitsui &amp; Co., Ltd.</v>
          </cell>
          <cell r="E1062" t="str">
            <v>Wind</v>
          </cell>
          <cell r="G1062">
            <v>255597</v>
          </cell>
          <cell r="H1062" t="str">
            <v>Merchant Unregulated</v>
          </cell>
        </row>
        <row r="1063">
          <cell r="D1063" t="str">
            <v>Royal Dutch Shell plc</v>
          </cell>
          <cell r="E1063" t="str">
            <v>Wind</v>
          </cell>
          <cell r="G1063">
            <v>255597</v>
          </cell>
          <cell r="H1063" t="str">
            <v>Merchant Unregulated</v>
          </cell>
        </row>
        <row r="1064">
          <cell r="D1064" t="str">
            <v>Brea Olinda Unified School District</v>
          </cell>
          <cell r="E1064" t="str">
            <v>Gas</v>
          </cell>
          <cell r="G1064" t="str">
            <v>NA</v>
          </cell>
          <cell r="H1064" t="str">
            <v>Merchant Unregulated</v>
          </cell>
        </row>
        <row r="1065">
          <cell r="D1065" t="str">
            <v>Brea City Of</v>
          </cell>
          <cell r="E1065" t="str">
            <v>Solar</v>
          </cell>
          <cell r="G1065" t="str">
            <v>NA</v>
          </cell>
          <cell r="H1065" t="str">
            <v>Merchant Unregulated</v>
          </cell>
        </row>
        <row r="1066">
          <cell r="D1066" t="str">
            <v>Morgan Stanley</v>
          </cell>
          <cell r="E1066" t="str">
            <v>Solar</v>
          </cell>
          <cell r="G1066" t="str">
            <v>NA</v>
          </cell>
          <cell r="H1066" t="str">
            <v>Merchant Unregulated</v>
          </cell>
        </row>
        <row r="1067">
          <cell r="D1067" t="str">
            <v>Breese City of</v>
          </cell>
          <cell r="E1067" t="str">
            <v>Oil</v>
          </cell>
          <cell r="G1067" t="str">
            <v>NA</v>
          </cell>
          <cell r="H1067" t="str">
            <v>Regulated</v>
          </cell>
        </row>
        <row r="1068">
          <cell r="D1068" t="str">
            <v>Exelon Corporation</v>
          </cell>
          <cell r="E1068" t="str">
            <v>Wind</v>
          </cell>
          <cell r="G1068" t="str">
            <v>NA</v>
          </cell>
          <cell r="H1068" t="str">
            <v>Merchant Unregulated</v>
          </cell>
        </row>
        <row r="1069">
          <cell r="D1069" t="str">
            <v>Individual Owner</v>
          </cell>
          <cell r="E1069" t="str">
            <v>Wind</v>
          </cell>
          <cell r="G1069" t="str">
            <v>NA</v>
          </cell>
          <cell r="H1069" t="str">
            <v>Merchant Unregulated</v>
          </cell>
        </row>
        <row r="1070">
          <cell r="D1070" t="str">
            <v>Exelon Corporation</v>
          </cell>
          <cell r="E1070" t="str">
            <v>Wind</v>
          </cell>
          <cell r="G1070" t="str">
            <v>NA</v>
          </cell>
          <cell r="H1070" t="str">
            <v>Merchant Unregulated</v>
          </cell>
        </row>
        <row r="1071">
          <cell r="D1071" t="str">
            <v>Individual Owner</v>
          </cell>
          <cell r="E1071" t="str">
            <v>Wind</v>
          </cell>
          <cell r="G1071" t="str">
            <v>NA</v>
          </cell>
          <cell r="H1071" t="str">
            <v>Merchant Unregulated</v>
          </cell>
        </row>
        <row r="1072">
          <cell r="D1072" t="str">
            <v>Dominion Resources, Inc.</v>
          </cell>
          <cell r="E1072" t="str">
            <v>Coal</v>
          </cell>
          <cell r="G1072">
            <v>351866</v>
          </cell>
          <cell r="H1072" t="str">
            <v>Regulated</v>
          </cell>
        </row>
        <row r="1073">
          <cell r="D1073" t="str">
            <v>Granger Electric Co</v>
          </cell>
          <cell r="E1073" t="str">
            <v>Biomass</v>
          </cell>
          <cell r="G1073" t="str">
            <v>NA</v>
          </cell>
          <cell r="H1073" t="str">
            <v>Merchant Unregulated</v>
          </cell>
        </row>
        <row r="1074">
          <cell r="D1074" t="str">
            <v>New York Power Authority</v>
          </cell>
          <cell r="E1074" t="str">
            <v>Gas</v>
          </cell>
          <cell r="G1074" t="str">
            <v>NA</v>
          </cell>
          <cell r="H1074" t="str">
            <v>Merchant Unregulated</v>
          </cell>
        </row>
        <row r="1075">
          <cell r="D1075" t="str">
            <v>SunEdison, Inc.</v>
          </cell>
          <cell r="E1075" t="str">
            <v>Solar</v>
          </cell>
          <cell r="G1075" t="str">
            <v>NA</v>
          </cell>
          <cell r="H1075" t="str">
            <v>Merchant Unregulated</v>
          </cell>
        </row>
        <row r="1076">
          <cell r="D1076" t="str">
            <v>Capital Dynamics Holding AG</v>
          </cell>
          <cell r="E1076" t="str">
            <v>Solar</v>
          </cell>
          <cell r="G1076" t="str">
            <v>NA</v>
          </cell>
          <cell r="H1076" t="str">
            <v>Merchant Unregulated</v>
          </cell>
        </row>
        <row r="1077">
          <cell r="D1077" t="str">
            <v>Cascade Power Co.</v>
          </cell>
          <cell r="E1077" t="str">
            <v>Water</v>
          </cell>
          <cell r="G1077" t="str">
            <v>NA</v>
          </cell>
          <cell r="H1077" t="str">
            <v>Merchant Unregulated</v>
          </cell>
        </row>
        <row r="1078">
          <cell r="D1078" t="str">
            <v>Enpower Corp.</v>
          </cell>
          <cell r="E1078" t="str">
            <v>Biomass</v>
          </cell>
          <cell r="G1078" t="str">
            <v>NA</v>
          </cell>
          <cell r="H1078" t="str">
            <v>Merchant Unregulated</v>
          </cell>
        </row>
        <row r="1079">
          <cell r="D1079" t="str">
            <v>EIF Management, LLC</v>
          </cell>
          <cell r="E1079" t="str">
            <v>Biomass</v>
          </cell>
          <cell r="G1079" t="str">
            <v>NA</v>
          </cell>
          <cell r="H1079" t="str">
            <v>Merchant Unregulated</v>
          </cell>
        </row>
        <row r="1080">
          <cell r="D1080" t="str">
            <v>Alaska Village Electric Cooperative, Inc.</v>
          </cell>
          <cell r="E1080" t="str">
            <v>Oil</v>
          </cell>
          <cell r="G1080" t="str">
            <v>NA</v>
          </cell>
          <cell r="H1080" t="str">
            <v>Merchant Unregulated</v>
          </cell>
        </row>
        <row r="1081">
          <cell r="D1081" t="str">
            <v>Stone Brewing Co.</v>
          </cell>
          <cell r="E1081" t="str">
            <v>Solar</v>
          </cell>
          <cell r="G1081" t="str">
            <v>NA</v>
          </cell>
          <cell r="H1081" t="str">
            <v>Merchant Unregulated</v>
          </cell>
        </row>
        <row r="1082">
          <cell r="D1082" t="str">
            <v>Nobles Cooperative Electric</v>
          </cell>
          <cell r="E1082" t="str">
            <v>Wind</v>
          </cell>
          <cell r="G1082" t="str">
            <v>NA</v>
          </cell>
          <cell r="H1082" t="str">
            <v>Merchant Unregulated</v>
          </cell>
        </row>
        <row r="1083">
          <cell r="D1083" t="str">
            <v>Koch Industries, Inc.</v>
          </cell>
          <cell r="E1083" t="str">
            <v>Biomass</v>
          </cell>
          <cell r="G1083" t="str">
            <v>NA</v>
          </cell>
          <cell r="H1083" t="str">
            <v>Merchant Unregulated</v>
          </cell>
        </row>
        <row r="1084">
          <cell r="D1084" t="str">
            <v>Brian great</v>
          </cell>
          <cell r="E1084" t="str">
            <v>Wind</v>
          </cell>
          <cell r="G1084" t="str">
            <v>NA</v>
          </cell>
          <cell r="H1084" t="str">
            <v>Merchant Unregulated</v>
          </cell>
        </row>
        <row r="1085">
          <cell r="D1085" t="str">
            <v>Silver Point Capital, L.P.</v>
          </cell>
          <cell r="E1085" t="str">
            <v>Biomass</v>
          </cell>
          <cell r="G1085" t="str">
            <v>NA</v>
          </cell>
          <cell r="H1085" t="str">
            <v>Merchant Unregulated</v>
          </cell>
        </row>
        <row r="1086">
          <cell r="D1086" t="str">
            <v>Landgas of IL Corp.</v>
          </cell>
          <cell r="E1086" t="str">
            <v>Biomass</v>
          </cell>
          <cell r="G1086" t="str">
            <v>NA</v>
          </cell>
          <cell r="H1086" t="str">
            <v>Merchant Unregulated</v>
          </cell>
        </row>
        <row r="1087">
          <cell r="D1087" t="str">
            <v>Connecticut Municipal Electric Energy Cooperative</v>
          </cell>
          <cell r="E1087" t="str">
            <v>Oil</v>
          </cell>
          <cell r="G1087" t="str">
            <v>NA</v>
          </cell>
          <cell r="H1087" t="str">
            <v>Regulated</v>
          </cell>
        </row>
        <row r="1088">
          <cell r="D1088" t="str">
            <v>Capital Power Corporation</v>
          </cell>
          <cell r="E1088" t="str">
            <v>Gas</v>
          </cell>
          <cell r="G1088">
            <v>2913274</v>
          </cell>
          <cell r="H1088" t="str">
            <v>Merchant Unregulated</v>
          </cell>
        </row>
        <row r="1089">
          <cell r="D1089" t="str">
            <v>Mitchell Gas Services LP</v>
          </cell>
          <cell r="E1089" t="str">
            <v>Gas</v>
          </cell>
          <cell r="G1089" t="str">
            <v>NA</v>
          </cell>
          <cell r="H1089" t="str">
            <v>Merchant Unregulated</v>
          </cell>
        </row>
        <row r="1090">
          <cell r="D1090" t="str">
            <v>Public Service Enterprise Group Incorporated</v>
          </cell>
          <cell r="E1090" t="str">
            <v>Oil</v>
          </cell>
          <cell r="G1090">
            <v>3587</v>
          </cell>
          <cell r="H1090" t="str">
            <v>Merchant Unregulated</v>
          </cell>
        </row>
        <row r="1091">
          <cell r="D1091" t="str">
            <v>Public Service Enterprise Group Incorporated</v>
          </cell>
          <cell r="E1091" t="str">
            <v>Coal</v>
          </cell>
          <cell r="G1091">
            <v>95874</v>
          </cell>
          <cell r="H1091" t="str">
            <v>Merchant Unregulated</v>
          </cell>
        </row>
        <row r="1092">
          <cell r="D1092" t="str">
            <v>Public Service Enterprise Group Incorporated</v>
          </cell>
          <cell r="E1092" t="str">
            <v>Oil</v>
          </cell>
          <cell r="G1092">
            <v>286</v>
          </cell>
          <cell r="H1092" t="str">
            <v>Merchant Unregulated</v>
          </cell>
        </row>
        <row r="1093">
          <cell r="D1093" t="str">
            <v>Waste Management, Inc.</v>
          </cell>
          <cell r="E1093" t="str">
            <v>Biomass</v>
          </cell>
          <cell r="G1093">
            <v>469421</v>
          </cell>
          <cell r="H1093" t="str">
            <v>Merchant Unregulated</v>
          </cell>
        </row>
        <row r="1094">
          <cell r="D1094" t="str">
            <v>Duke Energy Corporation</v>
          </cell>
          <cell r="E1094" t="str">
            <v>Water</v>
          </cell>
          <cell r="G1094">
            <v>41458</v>
          </cell>
          <cell r="H1094" t="str">
            <v>Regulated</v>
          </cell>
        </row>
        <row r="1095">
          <cell r="D1095" t="str">
            <v>Massachusetts Department of Correction</v>
          </cell>
          <cell r="E1095" t="str">
            <v>Gas</v>
          </cell>
          <cell r="G1095" t="str">
            <v>NA</v>
          </cell>
          <cell r="H1095" t="str">
            <v>Merchant Unregulated</v>
          </cell>
        </row>
        <row r="1096">
          <cell r="D1096" t="str">
            <v>Weaver Bridgewater Dairy LLC</v>
          </cell>
          <cell r="E1096" t="str">
            <v>Biomass</v>
          </cell>
          <cell r="G1096" t="str">
            <v>NA</v>
          </cell>
          <cell r="H1096" t="str">
            <v>Merchant Unregulated</v>
          </cell>
        </row>
        <row r="1097">
          <cell r="D1097" t="str">
            <v>Treebrook, Inc.</v>
          </cell>
          <cell r="E1097" t="str">
            <v>Biomass</v>
          </cell>
          <cell r="G1097" t="str">
            <v>NA</v>
          </cell>
          <cell r="H1097" t="str">
            <v>Merchant Unregulated</v>
          </cell>
        </row>
        <row r="1098">
          <cell r="D1098" t="str">
            <v>PJC, Inc.</v>
          </cell>
          <cell r="E1098" t="str">
            <v>Biomass</v>
          </cell>
          <cell r="G1098" t="str">
            <v>NA</v>
          </cell>
          <cell r="H1098" t="str">
            <v>Merchant Unregulated</v>
          </cell>
        </row>
        <row r="1099">
          <cell r="D1099" t="str">
            <v>G2s Bridgewater, Inc.</v>
          </cell>
          <cell r="E1099" t="str">
            <v>Biomass</v>
          </cell>
          <cell r="G1099" t="str">
            <v>NA</v>
          </cell>
          <cell r="H1099" t="str">
            <v>Merchant Unregulated</v>
          </cell>
        </row>
        <row r="1100">
          <cell r="D1100" t="str">
            <v>Public Service Enterprise Group Incorporated</v>
          </cell>
          <cell r="E1100" t="str">
            <v>Biomass</v>
          </cell>
          <cell r="G1100" t="str">
            <v>NA</v>
          </cell>
          <cell r="H1100" t="str">
            <v>Merchant Unregulated</v>
          </cell>
        </row>
        <row r="1101">
          <cell r="D1101" t="str">
            <v>Harbert Management Corporation</v>
          </cell>
          <cell r="E1101" t="str">
            <v>Biomass</v>
          </cell>
          <cell r="G1101" t="str">
            <v>NA</v>
          </cell>
          <cell r="H1101" t="str">
            <v>Merchant Unregulated</v>
          </cell>
        </row>
        <row r="1102">
          <cell r="D1102" t="str">
            <v>Brigham City Corporation</v>
          </cell>
          <cell r="E1102" t="str">
            <v>Water</v>
          </cell>
          <cell r="G1102" t="str">
            <v>NA</v>
          </cell>
          <cell r="H1102" t="str">
            <v>Regulated</v>
          </cell>
        </row>
        <row r="1103">
          <cell r="D1103" t="str">
            <v>UNS Energy Corporation</v>
          </cell>
          <cell r="E1103" t="str">
            <v>Solar</v>
          </cell>
          <cell r="G1103" t="str">
            <v>NA</v>
          </cell>
          <cell r="H1103" t="str">
            <v>Regulated</v>
          </cell>
        </row>
        <row r="1104">
          <cell r="D1104" t="str">
            <v>Bristol-Myers Squibb Co.</v>
          </cell>
          <cell r="E1104" t="str">
            <v>Gas</v>
          </cell>
          <cell r="G1104" t="str">
            <v>NA</v>
          </cell>
          <cell r="H1104" t="str">
            <v>Merchant Unregulated</v>
          </cell>
        </row>
        <row r="1105">
          <cell r="D1105" t="str">
            <v>Bristol-Myers Squibb Co.</v>
          </cell>
          <cell r="E1105" t="str">
            <v>Gas</v>
          </cell>
          <cell r="G1105" t="str">
            <v>NA</v>
          </cell>
          <cell r="H1105" t="str">
            <v>Merchant Unregulated</v>
          </cell>
        </row>
        <row r="1106">
          <cell r="D1106" t="str">
            <v>UGI Corporation</v>
          </cell>
          <cell r="E1106" t="str">
            <v>Biomass</v>
          </cell>
          <cell r="G1106" t="str">
            <v>NA</v>
          </cell>
          <cell r="H1106" t="str">
            <v>Merchant Unregulated</v>
          </cell>
        </row>
        <row r="1107">
          <cell r="D1107" t="str">
            <v>Energy Capital Partners LLC</v>
          </cell>
          <cell r="E1107" t="str">
            <v>Gas</v>
          </cell>
          <cell r="G1107">
            <v>224</v>
          </cell>
          <cell r="H1107" t="str">
            <v>Merchant Unregulated</v>
          </cell>
        </row>
        <row r="1108">
          <cell r="D1108" t="str">
            <v>Montana Dept of Natural Res &amp; Consv</v>
          </cell>
          <cell r="E1108" t="str">
            <v>Water</v>
          </cell>
          <cell r="G1108" t="str">
            <v>NA</v>
          </cell>
          <cell r="H1108" t="str">
            <v>Merchant Unregulated</v>
          </cell>
        </row>
        <row r="1109">
          <cell r="D1109" t="str">
            <v>Pasadena City of</v>
          </cell>
          <cell r="E1109" t="str">
            <v>Gas</v>
          </cell>
          <cell r="G1109" t="str">
            <v>NA</v>
          </cell>
          <cell r="H1109" t="str">
            <v>Regulated</v>
          </cell>
        </row>
        <row r="1110">
          <cell r="D1110" t="str">
            <v>Vectren Corporation</v>
          </cell>
          <cell r="E1110" t="str">
            <v>Gas</v>
          </cell>
          <cell r="G1110">
            <v>10804</v>
          </cell>
          <cell r="H1110" t="str">
            <v>Regulated</v>
          </cell>
        </row>
        <row r="1111">
          <cell r="D1111" t="str">
            <v>Manitoba Hydro</v>
          </cell>
          <cell r="E1111" t="str">
            <v>Oil</v>
          </cell>
          <cell r="G1111" t="str">
            <v>NA</v>
          </cell>
          <cell r="H1111" t="str">
            <v>Foreign</v>
          </cell>
        </row>
        <row r="1112">
          <cell r="D1112" t="str">
            <v>Brockton City of</v>
          </cell>
          <cell r="E1112" t="str">
            <v>Solar</v>
          </cell>
          <cell r="G1112" t="str">
            <v>NA</v>
          </cell>
          <cell r="H1112" t="str">
            <v>Merchant Unregulated</v>
          </cell>
        </row>
        <row r="1113">
          <cell r="D1113" t="str">
            <v>Broken Bow City of</v>
          </cell>
          <cell r="E1113" t="str">
            <v>Gas</v>
          </cell>
          <cell r="G1113" t="str">
            <v>NA</v>
          </cell>
          <cell r="H1113" t="str">
            <v>Regulated</v>
          </cell>
        </row>
        <row r="1114">
          <cell r="D1114" t="str">
            <v>United States Government</v>
          </cell>
          <cell r="E1114" t="str">
            <v>Water</v>
          </cell>
          <cell r="G1114">
            <v>109388</v>
          </cell>
          <cell r="H1114" t="str">
            <v>Merchant Unregulated</v>
          </cell>
        </row>
        <row r="1115">
          <cell r="D1115" t="str">
            <v>Edison International</v>
          </cell>
          <cell r="E1115" t="str">
            <v>Wind</v>
          </cell>
          <cell r="G1115">
            <v>21384</v>
          </cell>
          <cell r="H1115" t="str">
            <v>Merchant Unregulated</v>
          </cell>
        </row>
        <row r="1116">
          <cell r="D1116" t="str">
            <v>New York Zoological Society</v>
          </cell>
          <cell r="E1116" t="str">
            <v>Gas</v>
          </cell>
          <cell r="G1116" t="str">
            <v>NA</v>
          </cell>
          <cell r="H1116" t="str">
            <v>Merchant Unregulated</v>
          </cell>
        </row>
        <row r="1117">
          <cell r="D1117" t="str">
            <v>Brookfield Renewable Energy Partners L.P.</v>
          </cell>
          <cell r="E1117" t="str">
            <v>Water</v>
          </cell>
          <cell r="G1117" t="str">
            <v>NA</v>
          </cell>
          <cell r="H1117" t="str">
            <v>Merchant Unregulated</v>
          </cell>
        </row>
        <row r="1118">
          <cell r="D1118" t="str">
            <v>Brookfield Asset Management Inc.</v>
          </cell>
          <cell r="E1118" t="str">
            <v>Water</v>
          </cell>
          <cell r="G1118" t="str">
            <v>NA</v>
          </cell>
          <cell r="H1118" t="str">
            <v>Merchant Unregulated</v>
          </cell>
        </row>
        <row r="1119">
          <cell r="D1119" t="str">
            <v>Long Island Power Authority</v>
          </cell>
          <cell r="E1119" t="str">
            <v>Wind</v>
          </cell>
          <cell r="G1119" t="str">
            <v>NA</v>
          </cell>
          <cell r="H1119" t="str">
            <v>Merchant Unregulated</v>
          </cell>
        </row>
        <row r="1120">
          <cell r="D1120" t="str">
            <v>Brooklyn City of</v>
          </cell>
          <cell r="E1120" t="str">
            <v>Oil</v>
          </cell>
          <cell r="G1120" t="str">
            <v>NA</v>
          </cell>
          <cell r="H1120" t="str">
            <v>Regulated</v>
          </cell>
        </row>
        <row r="1121">
          <cell r="D1121" t="str">
            <v>EIF Management, LLC</v>
          </cell>
          <cell r="E1121" t="str">
            <v>Gas</v>
          </cell>
          <cell r="G1121" t="str">
            <v>NA</v>
          </cell>
          <cell r="H1121" t="str">
            <v>Merchant Unregulated</v>
          </cell>
        </row>
        <row r="1122">
          <cell r="D1122" t="str">
            <v>Bloom Energy Corporation</v>
          </cell>
          <cell r="E1122" t="str">
            <v>Biomass</v>
          </cell>
          <cell r="G1122" t="str">
            <v>NA</v>
          </cell>
          <cell r="H1122" t="str">
            <v>Merchant Unregulated</v>
          </cell>
        </row>
        <row r="1123">
          <cell r="D1123" t="str">
            <v>SunEdison, Inc.</v>
          </cell>
          <cell r="E1123" t="str">
            <v>Solar</v>
          </cell>
          <cell r="G1123" t="str">
            <v>NA</v>
          </cell>
          <cell r="H1123" t="str">
            <v>Merchant Unregulated</v>
          </cell>
        </row>
        <row r="1124">
          <cell r="D1124" t="str">
            <v>Traverse City City of</v>
          </cell>
          <cell r="E1124" t="str">
            <v>Water</v>
          </cell>
          <cell r="G1124" t="str">
            <v>NA</v>
          </cell>
          <cell r="H1124" t="str">
            <v>Regulated</v>
          </cell>
        </row>
        <row r="1125">
          <cell r="D1125" t="str">
            <v>Adams Electrical Coop.</v>
          </cell>
          <cell r="E1125" t="str">
            <v>Wind</v>
          </cell>
          <cell r="G1125" t="str">
            <v>NA</v>
          </cell>
          <cell r="H1125" t="str">
            <v>Merchant Unregulated</v>
          </cell>
        </row>
        <row r="1126">
          <cell r="D1126" t="str">
            <v>Prince George's County</v>
          </cell>
          <cell r="E1126" t="str">
            <v>Biomass</v>
          </cell>
          <cell r="G1126" t="str">
            <v>NA</v>
          </cell>
          <cell r="H1126" t="str">
            <v>Merchant Unregulated</v>
          </cell>
        </row>
        <row r="1127">
          <cell r="D1127" t="str">
            <v>IDACORP, Inc.</v>
          </cell>
          <cell r="E1127" t="str">
            <v>Water</v>
          </cell>
          <cell r="G1127">
            <v>2299606</v>
          </cell>
          <cell r="H1127" t="str">
            <v>Regulated</v>
          </cell>
        </row>
        <row r="1128">
          <cell r="D1128" t="str">
            <v>Brookfield Renewable Energy Partners L.P.</v>
          </cell>
          <cell r="E1128" t="str">
            <v>Water</v>
          </cell>
          <cell r="G1128" t="str">
            <v>NA</v>
          </cell>
          <cell r="H1128" t="str">
            <v>Merchant Unregulated</v>
          </cell>
        </row>
        <row r="1129">
          <cell r="D1129" t="str">
            <v>Brookfield Asset Management Inc.</v>
          </cell>
          <cell r="E1129" t="str">
            <v>Water</v>
          </cell>
          <cell r="G1129" t="str">
            <v>NA</v>
          </cell>
          <cell r="H1129" t="str">
            <v>Merchant Unregulated</v>
          </cell>
        </row>
        <row r="1130">
          <cell r="D1130" t="str">
            <v>Tennessee Valley Authority</v>
          </cell>
          <cell r="E1130" t="str">
            <v>Nuclear</v>
          </cell>
          <cell r="G1130">
            <v>26078235</v>
          </cell>
          <cell r="H1130" t="str">
            <v>Merchant Unregulated</v>
          </cell>
        </row>
        <row r="1131">
          <cell r="D1131" t="str">
            <v>Kruger, Inc.</v>
          </cell>
          <cell r="E1131" t="str">
            <v>Water</v>
          </cell>
          <cell r="G1131" t="str">
            <v>NA</v>
          </cell>
          <cell r="H1131" t="str">
            <v>Merchant Unregulated</v>
          </cell>
        </row>
        <row r="1132">
          <cell r="D1132" t="str">
            <v>Browns Valley Irrigation District</v>
          </cell>
          <cell r="E1132" t="str">
            <v>Water</v>
          </cell>
          <cell r="G1132" t="str">
            <v>NA</v>
          </cell>
          <cell r="H1132" t="str">
            <v>Merchant Unregulated</v>
          </cell>
        </row>
        <row r="1133">
          <cell r="D1133" t="str">
            <v>Tennessee Valley Authority</v>
          </cell>
          <cell r="E1133" t="str">
            <v>Gas</v>
          </cell>
          <cell r="G1133">
            <v>382123</v>
          </cell>
          <cell r="H1133" t="str">
            <v>Merchant Unregulated</v>
          </cell>
        </row>
        <row r="1134">
          <cell r="D1134" t="str">
            <v>Appalachian State University</v>
          </cell>
          <cell r="E1134" t="str">
            <v>Wind</v>
          </cell>
          <cell r="G1134" t="str">
            <v>NA</v>
          </cell>
          <cell r="H1134" t="str">
            <v>Merchant Unregulated</v>
          </cell>
        </row>
        <row r="1135">
          <cell r="D1135" t="str">
            <v>Delaware Electric Cooperative Inc.</v>
          </cell>
          <cell r="E1135" t="str">
            <v>Solar</v>
          </cell>
          <cell r="G1135" t="str">
            <v>NA</v>
          </cell>
          <cell r="H1135" t="str">
            <v>Regulated</v>
          </cell>
        </row>
        <row r="1136">
          <cell r="D1136" t="str">
            <v>FirstEnergy Corp.</v>
          </cell>
          <cell r="E1136" t="str">
            <v>Coal</v>
          </cell>
          <cell r="G1136">
            <v>17839739</v>
          </cell>
          <cell r="H1136" t="str">
            <v>Merchant Unregulated</v>
          </cell>
        </row>
        <row r="1137">
          <cell r="D1137" t="str">
            <v>Union Oil Co of California</v>
          </cell>
          <cell r="E1137" t="str">
            <v>Gas</v>
          </cell>
          <cell r="G1137" t="str">
            <v>NA</v>
          </cell>
          <cell r="H1137" t="str">
            <v>Merchant Unregulated</v>
          </cell>
        </row>
        <row r="1138">
          <cell r="D1138" t="str">
            <v>Union Oil Co of California</v>
          </cell>
          <cell r="E1138" t="str">
            <v>Gas</v>
          </cell>
          <cell r="G1138" t="str">
            <v>NA</v>
          </cell>
          <cell r="H1138" t="str">
            <v>Merchant Unregulated</v>
          </cell>
        </row>
        <row r="1139">
          <cell r="D1139" t="str">
            <v>Wisconsin Energy Corporation</v>
          </cell>
          <cell r="E1139" t="str">
            <v>Water</v>
          </cell>
          <cell r="G1139">
            <v>14017</v>
          </cell>
          <cell r="H1139" t="str">
            <v>Regulated</v>
          </cell>
        </row>
        <row r="1140">
          <cell r="D1140" t="str">
            <v>PPL Corporation</v>
          </cell>
          <cell r="E1140" t="str">
            <v>Coal</v>
          </cell>
          <cell r="G1140">
            <v>5960827</v>
          </cell>
          <cell r="H1140" t="str">
            <v>Merchant Unregulated</v>
          </cell>
        </row>
        <row r="1141">
          <cell r="D1141" t="str">
            <v>PPL Corporation</v>
          </cell>
          <cell r="E1141" t="str">
            <v>Oil</v>
          </cell>
          <cell r="G1141">
            <v>350</v>
          </cell>
          <cell r="H1141" t="str">
            <v>Merchant Unregulated</v>
          </cell>
        </row>
        <row r="1142">
          <cell r="D1142" t="str">
            <v>NRG Energy, Inc.</v>
          </cell>
          <cell r="E1142" t="str">
            <v>Oil</v>
          </cell>
          <cell r="G1142" t="str">
            <v>NA</v>
          </cell>
          <cell r="H1142" t="str">
            <v>Merchant Unregulated</v>
          </cell>
        </row>
        <row r="1143">
          <cell r="D1143" t="str">
            <v>NRG Energy, Inc.</v>
          </cell>
          <cell r="E1143" t="str">
            <v>Gas</v>
          </cell>
          <cell r="G1143" t="str">
            <v>NA</v>
          </cell>
          <cell r="H1143" t="str">
            <v>Merchant Unregulated</v>
          </cell>
        </row>
        <row r="1144">
          <cell r="D1144" t="str">
            <v>Duke Energy Corporation</v>
          </cell>
          <cell r="E1144" t="str">
            <v>Nuclear</v>
          </cell>
          <cell r="G1144">
            <v>6339298</v>
          </cell>
          <cell r="H1144" t="str">
            <v>Regulated</v>
          </cell>
        </row>
        <row r="1145">
          <cell r="D1145" t="str">
            <v>North Carolina Eastern M P A</v>
          </cell>
          <cell r="E1145" t="str">
            <v>Nuclear</v>
          </cell>
          <cell r="G1145">
            <v>2621755</v>
          </cell>
          <cell r="H1145" t="str">
            <v>Regulated</v>
          </cell>
        </row>
        <row r="1146">
          <cell r="D1146" t="str">
            <v>NV Energy, Inc.</v>
          </cell>
          <cell r="E1146" t="str">
            <v>Oil</v>
          </cell>
          <cell r="G1146">
            <v>0</v>
          </cell>
          <cell r="H1146" t="str">
            <v>Regulated</v>
          </cell>
        </row>
        <row r="1147">
          <cell r="D1147" t="str">
            <v>Brookfield Renewable Energy Partners L.P.</v>
          </cell>
          <cell r="E1147" t="str">
            <v>Water</v>
          </cell>
          <cell r="G1147" t="str">
            <v>NA</v>
          </cell>
          <cell r="H1147" t="str">
            <v>Merchant Unregulated</v>
          </cell>
        </row>
        <row r="1148">
          <cell r="D1148" t="str">
            <v>Brookfield Asset Management Inc.</v>
          </cell>
          <cell r="E1148" t="str">
            <v>Water</v>
          </cell>
          <cell r="G1148" t="str">
            <v>NA</v>
          </cell>
          <cell r="H1148" t="str">
            <v>Merchant Unregulated</v>
          </cell>
        </row>
        <row r="1149">
          <cell r="D1149" t="str">
            <v>Ingenco Investors LLC</v>
          </cell>
          <cell r="E1149" t="str">
            <v>Biomass</v>
          </cell>
          <cell r="G1149" t="str">
            <v>NA</v>
          </cell>
          <cell r="H1149" t="str">
            <v>Merchant Unregulated</v>
          </cell>
        </row>
        <row r="1150">
          <cell r="D1150" t="str">
            <v>Ingenco Holdings LLC</v>
          </cell>
          <cell r="E1150" t="str">
            <v>Biomass</v>
          </cell>
          <cell r="G1150" t="str">
            <v>NA</v>
          </cell>
          <cell r="H1150" t="str">
            <v>Merchant Unregulated</v>
          </cell>
        </row>
        <row r="1151">
          <cell r="D1151" t="str">
            <v>Koch Industries, Inc.</v>
          </cell>
          <cell r="E1151" t="str">
            <v>Biomass</v>
          </cell>
          <cell r="G1151">
            <v>442967</v>
          </cell>
          <cell r="H1151" t="str">
            <v>Merchant Unregulated</v>
          </cell>
        </row>
        <row r="1152">
          <cell r="D1152" t="str">
            <v>Veresen Inc.</v>
          </cell>
          <cell r="E1152" t="str">
            <v>Other Nonrenewable</v>
          </cell>
          <cell r="G1152">
            <v>21572</v>
          </cell>
          <cell r="H1152" t="str">
            <v>Merchant Unregulated</v>
          </cell>
        </row>
        <row r="1153">
          <cell r="D1153" t="str">
            <v>Natural Gas Partners, LLC</v>
          </cell>
          <cell r="E1153" t="str">
            <v>Other Nonrenewable</v>
          </cell>
          <cell r="G1153">
            <v>33188</v>
          </cell>
          <cell r="H1153" t="str">
            <v>Merchant Unregulated</v>
          </cell>
        </row>
        <row r="1154">
          <cell r="D1154" t="str">
            <v>Beowulf (California) LLC</v>
          </cell>
          <cell r="E1154" t="str">
            <v>Other Nonrenewable</v>
          </cell>
          <cell r="G1154">
            <v>33179</v>
          </cell>
          <cell r="H1154" t="str">
            <v>Merchant Unregulated</v>
          </cell>
        </row>
        <row r="1155">
          <cell r="D1155" t="str">
            <v>American Municipal Power, Inc.</v>
          </cell>
          <cell r="E1155" t="str">
            <v>Oil</v>
          </cell>
          <cell r="G1155" t="str">
            <v>NA</v>
          </cell>
          <cell r="H1155" t="str">
            <v>Merchant Unregulated</v>
          </cell>
        </row>
        <row r="1156">
          <cell r="D1156" t="str">
            <v>Bryan City of OH</v>
          </cell>
          <cell r="E1156" t="str">
            <v>Gas</v>
          </cell>
          <cell r="G1156" t="str">
            <v>NA</v>
          </cell>
          <cell r="H1156" t="str">
            <v>Regulated</v>
          </cell>
        </row>
        <row r="1157">
          <cell r="D1157" t="str">
            <v>Bryan City of OH</v>
          </cell>
          <cell r="E1157" t="str">
            <v>Oil</v>
          </cell>
          <cell r="G1157" t="str">
            <v>NA</v>
          </cell>
          <cell r="H1157" t="str">
            <v>Regulated</v>
          </cell>
        </row>
        <row r="1158">
          <cell r="D1158" t="str">
            <v>Bryan City Of</v>
          </cell>
          <cell r="E1158" t="str">
            <v>Gas</v>
          </cell>
          <cell r="G1158">
            <v>447</v>
          </cell>
          <cell r="H1158" t="str">
            <v>Merchant Unregulated</v>
          </cell>
        </row>
        <row r="1159">
          <cell r="D1159" t="str">
            <v>Bryan City of OH</v>
          </cell>
          <cell r="E1159" t="str">
            <v>Solar</v>
          </cell>
          <cell r="G1159" t="str">
            <v>NA</v>
          </cell>
          <cell r="H1159" t="str">
            <v>Regulated</v>
          </cell>
        </row>
        <row r="1160">
          <cell r="D1160" t="str">
            <v>Duke Energy Corporation</v>
          </cell>
          <cell r="E1160" t="str">
            <v>Water</v>
          </cell>
          <cell r="G1160">
            <v>1208</v>
          </cell>
          <cell r="H1160" t="str">
            <v>Regulated</v>
          </cell>
        </row>
        <row r="1161">
          <cell r="D1161" t="str">
            <v>FirstEnergy Corp.</v>
          </cell>
          <cell r="E1161" t="str">
            <v>Gas</v>
          </cell>
          <cell r="G1161" t="str">
            <v>NA</v>
          </cell>
          <cell r="H1161" t="str">
            <v>Merchant Unregulated</v>
          </cell>
        </row>
        <row r="1162">
          <cell r="D1162" t="str">
            <v>CONSOL Energy Inc.</v>
          </cell>
          <cell r="E1162" t="str">
            <v>Gas</v>
          </cell>
          <cell r="G1162" t="str">
            <v>NA</v>
          </cell>
          <cell r="H1162" t="str">
            <v>Merchant Unregulated</v>
          </cell>
        </row>
        <row r="1163">
          <cell r="D1163" t="str">
            <v>American Electric Power Company, Inc.</v>
          </cell>
          <cell r="E1163" t="str">
            <v>Water</v>
          </cell>
          <cell r="G1163">
            <v>13675</v>
          </cell>
          <cell r="H1163" t="str">
            <v>Regulated</v>
          </cell>
        </row>
        <row r="1164">
          <cell r="D1164" t="str">
            <v>Lower Colorado River Authority</v>
          </cell>
          <cell r="E1164" t="str">
            <v>Water</v>
          </cell>
          <cell r="G1164" t="str">
            <v>NA</v>
          </cell>
          <cell r="H1164" t="str">
            <v>Merchant Unregulated</v>
          </cell>
        </row>
        <row r="1165">
          <cell r="D1165" t="str">
            <v>Duke Energy Corporation</v>
          </cell>
          <cell r="E1165" t="str">
            <v>Gas</v>
          </cell>
          <cell r="G1165">
            <v>4167226</v>
          </cell>
          <cell r="H1165" t="str">
            <v>Regulated</v>
          </cell>
        </row>
        <row r="1166">
          <cell r="D1166" t="str">
            <v>American Electric Power Company, Inc.</v>
          </cell>
          <cell r="E1166" t="str">
            <v>Water</v>
          </cell>
          <cell r="G1166">
            <v>37570</v>
          </cell>
          <cell r="H1166" t="str">
            <v>Regulated</v>
          </cell>
        </row>
        <row r="1167">
          <cell r="D1167" t="str">
            <v>Buckeye Florida Ltd. Partners</v>
          </cell>
          <cell r="E1167" t="str">
            <v>Biomass</v>
          </cell>
          <cell r="G1167" t="str">
            <v>NA</v>
          </cell>
          <cell r="H1167" t="str">
            <v>Merchant Unregulated</v>
          </cell>
        </row>
        <row r="1168">
          <cell r="D1168" t="str">
            <v>United States Government</v>
          </cell>
          <cell r="E1168" t="str">
            <v>Solar</v>
          </cell>
          <cell r="G1168" t="str">
            <v>NA</v>
          </cell>
          <cell r="H1168" t="str">
            <v>Merchant Unregulated</v>
          </cell>
        </row>
        <row r="1169">
          <cell r="D1169" t="str">
            <v>American Capital Energy, Inc</v>
          </cell>
          <cell r="E1169" t="str">
            <v>Solar</v>
          </cell>
          <cell r="G1169" t="str">
            <v>NA</v>
          </cell>
          <cell r="H1169" t="str">
            <v>Merchant Unregulated</v>
          </cell>
        </row>
        <row r="1170">
          <cell r="D1170" t="str">
            <v>Bucknell University</v>
          </cell>
          <cell r="E1170" t="str">
            <v>Gas</v>
          </cell>
          <cell r="G1170" t="str">
            <v>NA</v>
          </cell>
          <cell r="H1170" t="str">
            <v>Merchant Unregulated</v>
          </cell>
        </row>
        <row r="1171">
          <cell r="D1171" t="str">
            <v>PG&amp;E Corporation</v>
          </cell>
          <cell r="E1171" t="str">
            <v>Water</v>
          </cell>
          <cell r="G1171">
            <v>188697</v>
          </cell>
          <cell r="H1171" t="str">
            <v>Regulated</v>
          </cell>
        </row>
        <row r="1172">
          <cell r="D1172" t="str">
            <v>GDF Suez SA</v>
          </cell>
          <cell r="E1172" t="str">
            <v>Gas</v>
          </cell>
          <cell r="G1172">
            <v>304167</v>
          </cell>
          <cell r="H1172" t="str">
            <v>Merchant Unregulated</v>
          </cell>
        </row>
        <row r="1173">
          <cell r="D1173" t="str">
            <v>Verso Paper Holdings LLC</v>
          </cell>
          <cell r="E1173" t="str">
            <v>Gas</v>
          </cell>
          <cell r="G1173">
            <v>387121</v>
          </cell>
          <cell r="H1173" t="str">
            <v>Merchant Unregulated</v>
          </cell>
        </row>
        <row r="1174">
          <cell r="D1174" t="str">
            <v>Hydro-Québec</v>
          </cell>
          <cell r="E1174" t="str">
            <v>Gas</v>
          </cell>
          <cell r="G1174">
            <v>691290</v>
          </cell>
          <cell r="H1174" t="str">
            <v>Merchant Unregulated</v>
          </cell>
        </row>
        <row r="1175">
          <cell r="D1175" t="str">
            <v>SunEdison, Inc.</v>
          </cell>
          <cell r="E1175" t="str">
            <v>Solar</v>
          </cell>
          <cell r="G1175" t="str">
            <v>NA</v>
          </cell>
          <cell r="H1175" t="str">
            <v>Merchant Unregulated</v>
          </cell>
        </row>
        <row r="1176">
          <cell r="D1176" t="str">
            <v>Buena Vista Biomass Development LLC</v>
          </cell>
          <cell r="E1176" t="str">
            <v>Biomass</v>
          </cell>
          <cell r="G1176" t="str">
            <v>NA</v>
          </cell>
          <cell r="H1176" t="str">
            <v>Merchant Unregulated</v>
          </cell>
        </row>
        <row r="1177">
          <cell r="D1177" t="str">
            <v>Ameresco Inc.</v>
          </cell>
          <cell r="E1177" t="str">
            <v>Biomass</v>
          </cell>
          <cell r="G1177" t="str">
            <v>NA</v>
          </cell>
          <cell r="H1177" t="str">
            <v>Merchant Unregulated</v>
          </cell>
        </row>
        <row r="1178">
          <cell r="D1178" t="str">
            <v>Infigen Energy Limited</v>
          </cell>
          <cell r="E1178" t="str">
            <v>Wind</v>
          </cell>
          <cell r="G1178">
            <v>97965</v>
          </cell>
          <cell r="H1178" t="str">
            <v>Merchant Unregulated</v>
          </cell>
        </row>
        <row r="1179">
          <cell r="D1179" t="str">
            <v>Fall River Rural Elec Coop Inc</v>
          </cell>
          <cell r="E1179" t="str">
            <v>Water</v>
          </cell>
          <cell r="G1179" t="str">
            <v>NA</v>
          </cell>
          <cell r="H1179" t="str">
            <v>Merchant Unregulated</v>
          </cell>
        </row>
        <row r="1180">
          <cell r="D1180" t="str">
            <v>Edison International</v>
          </cell>
          <cell r="E1180" t="str">
            <v>Wind</v>
          </cell>
          <cell r="G1180" t="str">
            <v>NA</v>
          </cell>
          <cell r="H1180" t="str">
            <v>Merchant Unregulated</v>
          </cell>
        </row>
        <row r="1181">
          <cell r="D1181" t="str">
            <v>United States Government</v>
          </cell>
          <cell r="E1181" t="str">
            <v>Water</v>
          </cell>
          <cell r="G1181">
            <v>65983</v>
          </cell>
          <cell r="H1181" t="str">
            <v>Merchant Unregulated</v>
          </cell>
        </row>
        <row r="1182">
          <cell r="D1182" t="str">
            <v>AES Corporation</v>
          </cell>
          <cell r="E1182" t="str">
            <v>Wind</v>
          </cell>
          <cell r="G1182">
            <v>390997</v>
          </cell>
          <cell r="H1182" t="str">
            <v>Merchant Unregulated</v>
          </cell>
        </row>
        <row r="1183">
          <cell r="D1183" t="str">
            <v>AES Corporation</v>
          </cell>
          <cell r="E1183" t="str">
            <v>Wind</v>
          </cell>
          <cell r="G1183">
            <v>516758</v>
          </cell>
          <cell r="H1183" t="str">
            <v>Merchant Unregulated</v>
          </cell>
        </row>
        <row r="1184">
          <cell r="D1184" t="str">
            <v>AES Corporation</v>
          </cell>
          <cell r="E1184" t="str">
            <v>Wind</v>
          </cell>
          <cell r="G1184">
            <v>716153</v>
          </cell>
          <cell r="H1184" t="str">
            <v>Merchant Unregulated</v>
          </cell>
        </row>
        <row r="1185">
          <cell r="D1185" t="str">
            <v>Invenergy LLC</v>
          </cell>
          <cell r="E1185" t="str">
            <v>Wind</v>
          </cell>
          <cell r="G1185">
            <v>47492</v>
          </cell>
          <cell r="H1185" t="str">
            <v>Merchant Unregulated</v>
          </cell>
        </row>
        <row r="1186">
          <cell r="D1186" t="str">
            <v>Iberdrola, S.A.</v>
          </cell>
          <cell r="E1186" t="str">
            <v>Wind</v>
          </cell>
          <cell r="G1186">
            <v>176473</v>
          </cell>
          <cell r="H1186" t="str">
            <v>Merchant Unregulated</v>
          </cell>
        </row>
        <row r="1187">
          <cell r="D1187" t="str">
            <v>Iberdrola, S.A.</v>
          </cell>
          <cell r="E1187" t="str">
            <v>Wind</v>
          </cell>
          <cell r="G1187">
            <v>627768</v>
          </cell>
          <cell r="H1187" t="str">
            <v>Merchant Unregulated</v>
          </cell>
        </row>
        <row r="1188">
          <cell r="D1188" t="str">
            <v>NextEra Energy, Inc.</v>
          </cell>
          <cell r="E1188" t="str">
            <v>Wind</v>
          </cell>
          <cell r="G1188" t="str">
            <v>NA</v>
          </cell>
          <cell r="H1188" t="str">
            <v>Merchant Unregulated</v>
          </cell>
        </row>
        <row r="1189">
          <cell r="D1189" t="str">
            <v>United States Government</v>
          </cell>
          <cell r="E1189" t="str">
            <v>Water</v>
          </cell>
          <cell r="G1189">
            <v>105604</v>
          </cell>
          <cell r="H1189" t="str">
            <v>Merchant Unregulated</v>
          </cell>
        </row>
        <row r="1190">
          <cell r="D1190" t="str">
            <v>Blackstone Group L.P.</v>
          </cell>
          <cell r="E1190" t="str">
            <v>Oil</v>
          </cell>
          <cell r="G1190" t="str">
            <v>NA</v>
          </cell>
          <cell r="H1190" t="str">
            <v>Merchant Unregulated</v>
          </cell>
        </row>
        <row r="1191">
          <cell r="D1191" t="str">
            <v>Eurus Energy Holdings Corporation</v>
          </cell>
          <cell r="E1191" t="str">
            <v>Wind</v>
          </cell>
          <cell r="G1191">
            <v>327052</v>
          </cell>
          <cell r="H1191" t="str">
            <v>Merchant Unregulated</v>
          </cell>
        </row>
        <row r="1192">
          <cell r="D1192" t="str">
            <v>First Wind Holdings Inc.</v>
          </cell>
          <cell r="E1192" t="str">
            <v>Wind</v>
          </cell>
          <cell r="G1192" t="str">
            <v>NA</v>
          </cell>
          <cell r="H1192" t="str">
            <v>Merchant Unregulated</v>
          </cell>
        </row>
        <row r="1193">
          <cell r="D1193" t="str">
            <v>Emera Incorporated</v>
          </cell>
          <cell r="E1193" t="str">
            <v>Wind</v>
          </cell>
          <cell r="G1193" t="str">
            <v>NA</v>
          </cell>
          <cell r="H1193" t="str">
            <v>Merchant Unregulated</v>
          </cell>
        </row>
        <row r="1194">
          <cell r="D1194" t="str">
            <v>Tennessee Valley Authority</v>
          </cell>
          <cell r="E1194" t="str">
            <v>Coal</v>
          </cell>
          <cell r="G1194">
            <v>1933223</v>
          </cell>
          <cell r="H1194" t="str">
            <v>Merchant Unregulated</v>
          </cell>
        </row>
        <row r="1195">
          <cell r="D1195" t="str">
            <v>United States Government</v>
          </cell>
          <cell r="E1195" t="str">
            <v>Water</v>
          </cell>
          <cell r="G1195">
            <v>493696</v>
          </cell>
          <cell r="H1195" t="str">
            <v>Merchant Unregulated</v>
          </cell>
        </row>
        <row r="1196">
          <cell r="D1196" t="str">
            <v>Bulldog Wind Energy, LLC</v>
          </cell>
          <cell r="E1196" t="str">
            <v>Wind</v>
          </cell>
          <cell r="G1196" t="str">
            <v>NA</v>
          </cell>
          <cell r="H1196" t="str">
            <v>Merchant Unregulated</v>
          </cell>
        </row>
        <row r="1197">
          <cell r="D1197" t="str">
            <v>WGL Holdings, Inc.</v>
          </cell>
          <cell r="E1197" t="str">
            <v>Solar</v>
          </cell>
          <cell r="G1197" t="str">
            <v>NA</v>
          </cell>
          <cell r="H1197" t="str">
            <v>Merchant Unregulated</v>
          </cell>
        </row>
        <row r="1198">
          <cell r="D1198" t="str">
            <v>GDF Suez SA</v>
          </cell>
          <cell r="E1198" t="str">
            <v>Water</v>
          </cell>
          <cell r="G1198" t="str">
            <v>NA</v>
          </cell>
          <cell r="H1198" t="str">
            <v>Merchant Unregulated</v>
          </cell>
        </row>
        <row r="1199">
          <cell r="D1199" t="str">
            <v>Enerdyne Power Systems Inc.</v>
          </cell>
          <cell r="E1199" t="str">
            <v>Biomass</v>
          </cell>
          <cell r="G1199" t="str">
            <v>NA</v>
          </cell>
          <cell r="H1199" t="str">
            <v>Merchant Unregulated</v>
          </cell>
        </row>
        <row r="1200">
          <cell r="D1200" t="str">
            <v>Buncombe County, North Carolina</v>
          </cell>
          <cell r="E1200" t="str">
            <v>Biomass</v>
          </cell>
          <cell r="G1200" t="str">
            <v>NA</v>
          </cell>
          <cell r="H1200" t="str">
            <v>Merchant Unregulated</v>
          </cell>
        </row>
        <row r="1201">
          <cell r="D1201" t="str">
            <v>Bunge Foods</v>
          </cell>
          <cell r="E1201" t="str">
            <v>Gas</v>
          </cell>
          <cell r="G1201" t="str">
            <v>NA</v>
          </cell>
          <cell r="H1201" t="str">
            <v>Merchant Unregulated</v>
          </cell>
        </row>
        <row r="1202">
          <cell r="D1202" t="str">
            <v>Entergy Corporation</v>
          </cell>
          <cell r="E1202" t="str">
            <v>Gas</v>
          </cell>
          <cell r="G1202">
            <v>645</v>
          </cell>
          <cell r="H1202" t="str">
            <v>Regulated</v>
          </cell>
        </row>
        <row r="1203">
          <cell r="D1203" t="str">
            <v>Idaho Wind Partners 1, LLC</v>
          </cell>
          <cell r="E1203" t="str">
            <v>Wind</v>
          </cell>
          <cell r="G1203" t="str">
            <v>NA</v>
          </cell>
          <cell r="H1203" t="str">
            <v>Merchant Unregulated</v>
          </cell>
        </row>
        <row r="1204">
          <cell r="D1204" t="str">
            <v>Burlingame City of</v>
          </cell>
          <cell r="E1204" t="str">
            <v>Gas</v>
          </cell>
          <cell r="G1204" t="str">
            <v>NA</v>
          </cell>
          <cell r="H1204" t="str">
            <v>Regulated</v>
          </cell>
        </row>
        <row r="1205">
          <cell r="D1205" t="str">
            <v>SunEdison, Inc.</v>
          </cell>
          <cell r="E1205" t="str">
            <v>Solar</v>
          </cell>
          <cell r="G1205" t="str">
            <v>NA</v>
          </cell>
          <cell r="H1205" t="str">
            <v>Merchant Unregulated</v>
          </cell>
        </row>
        <row r="1206">
          <cell r="D1206" t="str">
            <v>Goldman Sachs Group, Inc.</v>
          </cell>
          <cell r="E1206" t="str">
            <v>Solar</v>
          </cell>
          <cell r="G1206" t="str">
            <v>NA</v>
          </cell>
          <cell r="H1206" t="str">
            <v>Merchant Unregulated</v>
          </cell>
        </row>
        <row r="1207">
          <cell r="D1207" t="str">
            <v>Burlington City of CO</v>
          </cell>
          <cell r="E1207" t="str">
            <v>Oil</v>
          </cell>
          <cell r="G1207" t="str">
            <v>NA</v>
          </cell>
          <cell r="H1207" t="str">
            <v>Regulated</v>
          </cell>
        </row>
        <row r="1208">
          <cell r="D1208" t="str">
            <v>DCO Energy LLC</v>
          </cell>
          <cell r="E1208" t="str">
            <v>Biomass</v>
          </cell>
          <cell r="G1208" t="str">
            <v>NA</v>
          </cell>
          <cell r="H1208" t="str">
            <v>Merchant Unregulated</v>
          </cell>
        </row>
        <row r="1209">
          <cell r="D1209" t="str">
            <v>South Jersey Industries, Inc.</v>
          </cell>
          <cell r="E1209" t="str">
            <v>Biomass</v>
          </cell>
          <cell r="G1209" t="str">
            <v>NA</v>
          </cell>
          <cell r="H1209" t="str">
            <v>Merchant Unregulated</v>
          </cell>
        </row>
        <row r="1210">
          <cell r="D1210" t="str">
            <v>Tri-State Generation &amp; Transmission Association, Inc.</v>
          </cell>
          <cell r="E1210" t="str">
            <v>Oil</v>
          </cell>
          <cell r="G1210" t="str">
            <v>NA</v>
          </cell>
          <cell r="H1210" t="str">
            <v>Merchant Unregulated</v>
          </cell>
        </row>
        <row r="1211">
          <cell r="D1211" t="str">
            <v>Alliant Energy Corporation</v>
          </cell>
          <cell r="E1211" t="str">
            <v>Gas</v>
          </cell>
          <cell r="G1211">
            <v>1180</v>
          </cell>
          <cell r="H1211" t="str">
            <v>Regulated</v>
          </cell>
        </row>
        <row r="1212">
          <cell r="D1212" t="str">
            <v>Public Service Enterprise Group Incorporated</v>
          </cell>
          <cell r="E1212" t="str">
            <v>Oil</v>
          </cell>
          <cell r="G1212">
            <v>111480</v>
          </cell>
          <cell r="H1212" t="str">
            <v>Merchant Unregulated</v>
          </cell>
        </row>
        <row r="1213">
          <cell r="D1213" t="str">
            <v>Vermont Air National Guard</v>
          </cell>
          <cell r="E1213" t="str">
            <v>Solar</v>
          </cell>
          <cell r="G1213" t="str">
            <v>NA</v>
          </cell>
          <cell r="H1213" t="str">
            <v>Merchant Unregulated</v>
          </cell>
        </row>
        <row r="1214">
          <cell r="D1214" t="str">
            <v>Silver Point Capital, L.P.</v>
          </cell>
          <cell r="E1214" t="str">
            <v>Biomass</v>
          </cell>
          <cell r="G1214" t="str">
            <v>NA</v>
          </cell>
          <cell r="H1214" t="str">
            <v>Merchant Unregulated</v>
          </cell>
        </row>
        <row r="1215">
          <cell r="D1215" t="str">
            <v>SunEdison, Inc.</v>
          </cell>
          <cell r="E1215" t="str">
            <v>Solar</v>
          </cell>
          <cell r="G1215" t="str">
            <v>NA</v>
          </cell>
          <cell r="H1215" t="str">
            <v>Merchant Unregulated</v>
          </cell>
        </row>
        <row r="1216">
          <cell r="D1216" t="str">
            <v>Alliant Energy Corporation</v>
          </cell>
          <cell r="E1216" t="str">
            <v>Coal</v>
          </cell>
          <cell r="G1216">
            <v>1163795</v>
          </cell>
          <cell r="H1216" t="str">
            <v>Regulated</v>
          </cell>
        </row>
        <row r="1217">
          <cell r="D1217" t="str">
            <v>Burlington City of KS</v>
          </cell>
          <cell r="E1217" t="str">
            <v>Gas</v>
          </cell>
          <cell r="G1217" t="str">
            <v>NA</v>
          </cell>
          <cell r="H1217" t="str">
            <v>Regulated</v>
          </cell>
        </row>
        <row r="1218">
          <cell r="D1218" t="str">
            <v>Burlington City of VT</v>
          </cell>
          <cell r="E1218" t="str">
            <v>Oil</v>
          </cell>
          <cell r="G1218" t="str">
            <v>NA</v>
          </cell>
          <cell r="H1218" t="str">
            <v>Regulated</v>
          </cell>
        </row>
        <row r="1219">
          <cell r="D1219" t="str">
            <v>IDACORP, Inc.</v>
          </cell>
          <cell r="E1219" t="str">
            <v>Water</v>
          </cell>
          <cell r="G1219" t="str">
            <v>NA</v>
          </cell>
          <cell r="H1219" t="str">
            <v>Merchant Unregulated</v>
          </cell>
        </row>
        <row r="1220">
          <cell r="D1220" t="str">
            <v>Public Employee Retirement System Of Idaho</v>
          </cell>
          <cell r="E1220" t="str">
            <v>Water</v>
          </cell>
          <cell r="G1220" t="str">
            <v>NA</v>
          </cell>
          <cell r="H1220" t="str">
            <v>Merchant Unregulated</v>
          </cell>
        </row>
        <row r="1221">
          <cell r="D1221" t="str">
            <v>Sierra Pacific Industries, Inc.</v>
          </cell>
          <cell r="E1221" t="str">
            <v>Biomass</v>
          </cell>
          <cell r="G1221" t="str">
            <v>NA</v>
          </cell>
          <cell r="H1221" t="str">
            <v>Merchant Unregulated</v>
          </cell>
        </row>
        <row r="1222">
          <cell r="D1222" t="str">
            <v>EIF Management, LLC</v>
          </cell>
          <cell r="E1222" t="str">
            <v>Biomass</v>
          </cell>
          <cell r="G1222">
            <v>224904</v>
          </cell>
          <cell r="H1222" t="str">
            <v>Merchant Unregulated</v>
          </cell>
        </row>
        <row r="1223">
          <cell r="D1223" t="str">
            <v>Covanta Holding Corporation</v>
          </cell>
          <cell r="E1223" t="str">
            <v>Biomass</v>
          </cell>
          <cell r="G1223" t="str">
            <v>NA</v>
          </cell>
          <cell r="H1223" t="str">
            <v>Merchant Unregulated</v>
          </cell>
        </row>
        <row r="1224">
          <cell r="D1224" t="str">
            <v>ArcelorMittal</v>
          </cell>
          <cell r="E1224" t="str">
            <v>Other Nonrenewable</v>
          </cell>
          <cell r="G1224">
            <v>758639</v>
          </cell>
          <cell r="H1224" t="str">
            <v>Merchant Unregulated</v>
          </cell>
        </row>
        <row r="1225">
          <cell r="D1225" t="str">
            <v>Emera Incorporated</v>
          </cell>
          <cell r="E1225" t="str">
            <v>Water</v>
          </cell>
          <cell r="G1225" t="str">
            <v>NA</v>
          </cell>
          <cell r="H1225" t="str">
            <v>Merchant Unregulated</v>
          </cell>
        </row>
        <row r="1226">
          <cell r="D1226" t="str">
            <v>Algonquin Power &amp; Utilities Corp.</v>
          </cell>
          <cell r="E1226" t="str">
            <v>Water</v>
          </cell>
          <cell r="G1226" t="str">
            <v>NA</v>
          </cell>
          <cell r="H1226" t="str">
            <v>Merchant Unregulated</v>
          </cell>
        </row>
        <row r="1227">
          <cell r="D1227" t="str">
            <v>Southern Company</v>
          </cell>
          <cell r="E1227" t="str">
            <v>Water</v>
          </cell>
          <cell r="G1227">
            <v>17039</v>
          </cell>
          <cell r="H1227" t="str">
            <v>Regulated</v>
          </cell>
        </row>
        <row r="1228">
          <cell r="D1228" t="str">
            <v>Burwell City of</v>
          </cell>
          <cell r="E1228" t="str">
            <v>Oil</v>
          </cell>
          <cell r="G1228" t="str">
            <v>NA</v>
          </cell>
          <cell r="H1228" t="str">
            <v>Regulated</v>
          </cell>
        </row>
        <row r="1229">
          <cell r="D1229" t="str">
            <v>Rutgers University</v>
          </cell>
          <cell r="E1229" t="str">
            <v>Gas</v>
          </cell>
          <cell r="G1229" t="str">
            <v>NA</v>
          </cell>
          <cell r="H1229" t="str">
            <v>Merchant Unregulated</v>
          </cell>
        </row>
        <row r="1230">
          <cell r="D1230" t="str">
            <v>AltaGas Ltd.</v>
          </cell>
          <cell r="E1230" t="str">
            <v>Wind</v>
          </cell>
          <cell r="G1230">
            <v>9791</v>
          </cell>
          <cell r="H1230" t="str">
            <v>Regulated</v>
          </cell>
        </row>
        <row r="1231">
          <cell r="D1231" t="str">
            <v>Black Hills Corporation</v>
          </cell>
          <cell r="E1231" t="str">
            <v>Wind</v>
          </cell>
          <cell r="G1231">
            <v>9791</v>
          </cell>
          <cell r="H1231" t="str">
            <v>Regulated</v>
          </cell>
        </row>
        <row r="1232">
          <cell r="D1232" t="str">
            <v>Bushnell City of IL</v>
          </cell>
          <cell r="E1232" t="str">
            <v>Oil</v>
          </cell>
          <cell r="G1232" t="str">
            <v>NA</v>
          </cell>
          <cell r="H1232" t="str">
            <v>Regulated</v>
          </cell>
        </row>
        <row r="1233">
          <cell r="D1233" t="str">
            <v>Butler City of</v>
          </cell>
          <cell r="E1233" t="str">
            <v>Oil</v>
          </cell>
          <cell r="G1233" t="str">
            <v>NA</v>
          </cell>
          <cell r="H1233" t="str">
            <v>Regulated</v>
          </cell>
        </row>
        <row r="1234">
          <cell r="D1234" t="str">
            <v>NextEra Energy, Inc.</v>
          </cell>
          <cell r="E1234" t="str">
            <v>Wind</v>
          </cell>
          <cell r="G1234">
            <v>127890</v>
          </cell>
          <cell r="H1234" t="str">
            <v>Merchant Unregulated</v>
          </cell>
        </row>
        <row r="1235">
          <cell r="D1235" t="str">
            <v>Fayetteville Public Works Commission</v>
          </cell>
          <cell r="E1235" t="str">
            <v>Gas</v>
          </cell>
          <cell r="G1235">
            <v>29029</v>
          </cell>
          <cell r="H1235" t="str">
            <v>Regulated</v>
          </cell>
        </row>
        <row r="1236">
          <cell r="D1236" t="str">
            <v>Fayetteville Public Works Commission</v>
          </cell>
          <cell r="E1236" t="str">
            <v>Gas</v>
          </cell>
          <cell r="G1236">
            <v>1665</v>
          </cell>
          <cell r="H1236" t="str">
            <v>Regulated</v>
          </cell>
        </row>
        <row r="1237">
          <cell r="D1237" t="str">
            <v>PG&amp;E Corporation</v>
          </cell>
          <cell r="E1237" t="str">
            <v>Water</v>
          </cell>
          <cell r="G1237">
            <v>104855</v>
          </cell>
          <cell r="H1237" t="str">
            <v>Regulated</v>
          </cell>
        </row>
        <row r="1238">
          <cell r="D1238" t="str">
            <v>Butte-Glenn Community College District</v>
          </cell>
          <cell r="E1238" t="str">
            <v>Solar</v>
          </cell>
          <cell r="G1238" t="str">
            <v>NA</v>
          </cell>
          <cell r="H1238" t="str">
            <v>Merchant Unregulated</v>
          </cell>
        </row>
        <row r="1239">
          <cell r="D1239" t="str">
            <v>Butte-Glenn Community College District</v>
          </cell>
          <cell r="E1239" t="str">
            <v>Solar</v>
          </cell>
          <cell r="G1239" t="str">
            <v>NA</v>
          </cell>
          <cell r="H1239" t="str">
            <v>Merchant Unregulated</v>
          </cell>
        </row>
        <row r="1240">
          <cell r="D1240" t="str">
            <v>Exelon Corporation</v>
          </cell>
          <cell r="E1240" t="str">
            <v>Wind</v>
          </cell>
          <cell r="G1240" t="str">
            <v>NA</v>
          </cell>
          <cell r="H1240" t="str">
            <v>Merchant Unregulated</v>
          </cell>
        </row>
        <row r="1241">
          <cell r="D1241" t="str">
            <v>Kent Madison</v>
          </cell>
          <cell r="E1241" t="str">
            <v>Wind</v>
          </cell>
          <cell r="G1241" t="str">
            <v>NA</v>
          </cell>
          <cell r="H1241" t="str">
            <v>Merchant Unregulated</v>
          </cell>
        </row>
        <row r="1242">
          <cell r="D1242" t="str">
            <v>Shannon Madison</v>
          </cell>
          <cell r="E1242" t="str">
            <v>Wind</v>
          </cell>
          <cell r="G1242" t="str">
            <v>NA</v>
          </cell>
          <cell r="H1242" t="str">
            <v>Merchant Unregulated</v>
          </cell>
        </row>
        <row r="1243">
          <cell r="D1243" t="str">
            <v>North Carolina Electric Membership Corporation</v>
          </cell>
          <cell r="E1243" t="str">
            <v>Oil</v>
          </cell>
          <cell r="G1243" t="str">
            <v>NA</v>
          </cell>
          <cell r="H1243" t="str">
            <v>Merchant Unregulated</v>
          </cell>
        </row>
        <row r="1244">
          <cell r="D1244" t="str">
            <v>Greenwood County</v>
          </cell>
          <cell r="E1244" t="str">
            <v>Water</v>
          </cell>
          <cell r="G1244">
            <v>2143</v>
          </cell>
          <cell r="H1244" t="str">
            <v>Regulated</v>
          </cell>
        </row>
        <row r="1245">
          <cell r="D1245" t="str">
            <v>Hudson Clean Energy Partners LP</v>
          </cell>
          <cell r="E1245" t="str">
            <v>Water</v>
          </cell>
          <cell r="G1245">
            <v>7388</v>
          </cell>
          <cell r="H1245" t="str">
            <v>Merchant Unregulated</v>
          </cell>
        </row>
        <row r="1246">
          <cell r="D1246" t="str">
            <v>American Electric Power Company, Inc.</v>
          </cell>
          <cell r="E1246" t="str">
            <v>Water</v>
          </cell>
          <cell r="G1246">
            <v>46882</v>
          </cell>
          <cell r="H1246" t="str">
            <v>Regulated</v>
          </cell>
        </row>
        <row r="1247">
          <cell r="D1247" t="str">
            <v>Enel S.p.A.</v>
          </cell>
          <cell r="E1247" t="str">
            <v>Water</v>
          </cell>
          <cell r="G1247" t="str">
            <v>NA</v>
          </cell>
          <cell r="H1247" t="str">
            <v>Merchant Unregulated</v>
          </cell>
        </row>
        <row r="1248">
          <cell r="D1248" t="str">
            <v>Virginia Cogen Inc</v>
          </cell>
          <cell r="E1248" t="str">
            <v>Gas</v>
          </cell>
          <cell r="G1248" t="str">
            <v>NA</v>
          </cell>
          <cell r="H1248" t="str">
            <v>Merchant Unregulated</v>
          </cell>
        </row>
        <row r="1249">
          <cell r="D1249" t="str">
            <v>Exelon Corporation</v>
          </cell>
          <cell r="E1249" t="str">
            <v>Nuclear</v>
          </cell>
          <cell r="G1249">
            <v>18318278</v>
          </cell>
          <cell r="H1249" t="str">
            <v>Merchant Unregulated</v>
          </cell>
        </row>
        <row r="1250">
          <cell r="D1250" t="str">
            <v>Wisconsin Energy Corporation</v>
          </cell>
          <cell r="E1250" t="str">
            <v>Wind</v>
          </cell>
          <cell r="G1250">
            <v>2545</v>
          </cell>
          <cell r="H1250" t="str">
            <v>Regulated</v>
          </cell>
        </row>
        <row r="1251">
          <cell r="D1251" t="str">
            <v>Fortistar LLC</v>
          </cell>
          <cell r="E1251" t="str">
            <v>Biomass</v>
          </cell>
          <cell r="G1251" t="str">
            <v>NA</v>
          </cell>
          <cell r="H1251" t="str">
            <v>Merchant Unregulated</v>
          </cell>
        </row>
        <row r="1252">
          <cell r="D1252" t="str">
            <v>Fortistar LLC</v>
          </cell>
          <cell r="E1252" t="str">
            <v>Biomass</v>
          </cell>
          <cell r="G1252" t="str">
            <v>NA</v>
          </cell>
          <cell r="H1252" t="str">
            <v>Merchant Unregulated</v>
          </cell>
        </row>
        <row r="1253">
          <cell r="D1253" t="str">
            <v>Lakeland City of</v>
          </cell>
          <cell r="E1253" t="str">
            <v>Gas</v>
          </cell>
          <cell r="G1253">
            <v>2412393</v>
          </cell>
          <cell r="H1253" t="str">
            <v>Regulated</v>
          </cell>
        </row>
        <row r="1254">
          <cell r="D1254" t="str">
            <v>Lakeland City of</v>
          </cell>
          <cell r="E1254" t="str">
            <v>Gas</v>
          </cell>
          <cell r="G1254">
            <v>154</v>
          </cell>
          <cell r="H1254" t="str">
            <v>Regulated</v>
          </cell>
        </row>
        <row r="1255">
          <cell r="D1255" t="str">
            <v>Lakeland City of</v>
          </cell>
          <cell r="E1255" t="str">
            <v>Oil</v>
          </cell>
          <cell r="G1255">
            <v>28</v>
          </cell>
          <cell r="H1255" t="str">
            <v>Regulated</v>
          </cell>
        </row>
        <row r="1256">
          <cell r="D1256" t="str">
            <v>Lakeland City of</v>
          </cell>
          <cell r="E1256" t="str">
            <v>Coal</v>
          </cell>
          <cell r="G1256">
            <v>954859</v>
          </cell>
          <cell r="H1256" t="str">
            <v>Regulated</v>
          </cell>
        </row>
        <row r="1257">
          <cell r="D1257" t="str">
            <v>Orlando Utilities Commission</v>
          </cell>
          <cell r="E1257" t="str">
            <v>Coal</v>
          </cell>
          <cell r="G1257">
            <v>329761</v>
          </cell>
          <cell r="H1257" t="str">
            <v>Regulated</v>
          </cell>
        </row>
        <row r="1258">
          <cell r="D1258" t="str">
            <v>Riverstone Holdings LLC</v>
          </cell>
          <cell r="E1258" t="str">
            <v>Coal</v>
          </cell>
          <cell r="G1258">
            <v>99706</v>
          </cell>
          <cell r="H1258" t="str">
            <v>Merchant Unregulated</v>
          </cell>
        </row>
        <row r="1259">
          <cell r="D1259" t="str">
            <v>Riverstone Holdings LLC</v>
          </cell>
          <cell r="E1259" t="str">
            <v>Oil</v>
          </cell>
          <cell r="G1259">
            <v>0</v>
          </cell>
          <cell r="H1259" t="str">
            <v>Merchant Unregulated</v>
          </cell>
        </row>
        <row r="1260">
          <cell r="D1260" t="str">
            <v>NRG Energy, Inc.</v>
          </cell>
          <cell r="E1260" t="str">
            <v>Coal</v>
          </cell>
          <cell r="G1260">
            <v>707472</v>
          </cell>
          <cell r="H1260" t="str">
            <v>Merchant Unregulated</v>
          </cell>
        </row>
        <row r="1261">
          <cell r="D1261" t="str">
            <v>Grand Island City of</v>
          </cell>
          <cell r="E1261" t="str">
            <v>Gas</v>
          </cell>
          <cell r="G1261">
            <v>-919</v>
          </cell>
          <cell r="H1261" t="str">
            <v>Regulated</v>
          </cell>
        </row>
        <row r="1262">
          <cell r="D1262" t="str">
            <v>Grand Island City of</v>
          </cell>
          <cell r="E1262" t="str">
            <v>Gas</v>
          </cell>
          <cell r="G1262">
            <v>3913</v>
          </cell>
          <cell r="H1262" t="str">
            <v>Regulated</v>
          </cell>
        </row>
        <row r="1263">
          <cell r="D1263" t="str">
            <v>CMS Energy Corporation</v>
          </cell>
          <cell r="E1263" t="str">
            <v>Water</v>
          </cell>
          <cell r="G1263">
            <v>0</v>
          </cell>
          <cell r="H1263" t="str">
            <v>Regulated</v>
          </cell>
        </row>
        <row r="1264">
          <cell r="D1264" t="str">
            <v>SunEdison, Inc.</v>
          </cell>
          <cell r="E1264" t="str">
            <v>Solar</v>
          </cell>
          <cell r="G1264" t="str">
            <v>NA</v>
          </cell>
          <cell r="H1264" t="str">
            <v>Merchant Unregulated</v>
          </cell>
        </row>
        <row r="1265">
          <cell r="D1265" t="str">
            <v>Royal Dutch Shell plc</v>
          </cell>
          <cell r="E1265" t="str">
            <v>Wind</v>
          </cell>
          <cell r="G1265">
            <v>59217</v>
          </cell>
          <cell r="H1265" t="str">
            <v>Merchant Unregulated</v>
          </cell>
        </row>
        <row r="1266">
          <cell r="D1266" t="str">
            <v>Goldman Sachs Group, Inc.</v>
          </cell>
          <cell r="E1266" t="str">
            <v>Wind</v>
          </cell>
          <cell r="G1266">
            <v>59217</v>
          </cell>
          <cell r="H1266" t="str">
            <v>Merchant Unregulated</v>
          </cell>
        </row>
        <row r="1267">
          <cell r="D1267" t="str">
            <v>NextEra Energy, Inc.</v>
          </cell>
          <cell r="E1267" t="str">
            <v>Wind</v>
          </cell>
          <cell r="G1267">
            <v>71929</v>
          </cell>
          <cell r="H1267" t="str">
            <v>Merchant Unregulated</v>
          </cell>
        </row>
        <row r="1268">
          <cell r="D1268" t="str">
            <v>Xcel Energy Inc.</v>
          </cell>
          <cell r="E1268" t="str">
            <v>Water</v>
          </cell>
          <cell r="G1268">
            <v>250055</v>
          </cell>
          <cell r="H1268" t="str">
            <v>Regulated</v>
          </cell>
        </row>
        <row r="1269">
          <cell r="D1269" t="str">
            <v>Avista Corporation</v>
          </cell>
          <cell r="E1269" t="str">
            <v>Water</v>
          </cell>
          <cell r="G1269">
            <v>1198885</v>
          </cell>
          <cell r="H1269" t="str">
            <v>Regulated</v>
          </cell>
        </row>
        <row r="1270">
          <cell r="D1270" t="str">
            <v>SunEdison, Inc.</v>
          </cell>
          <cell r="E1270" t="str">
            <v>Solar</v>
          </cell>
          <cell r="G1270" t="str">
            <v>NA</v>
          </cell>
          <cell r="H1270" t="str">
            <v>Merchant Unregulated</v>
          </cell>
        </row>
        <row r="1271">
          <cell r="D1271" t="str">
            <v>GDF Suez SA</v>
          </cell>
          <cell r="E1271" t="str">
            <v>Water</v>
          </cell>
          <cell r="G1271">
            <v>303915</v>
          </cell>
          <cell r="H1271" t="str">
            <v>Merchant Unregulated</v>
          </cell>
        </row>
        <row r="1272">
          <cell r="D1272" t="str">
            <v>Holyoke City of MA</v>
          </cell>
          <cell r="E1272" t="str">
            <v>Water</v>
          </cell>
          <cell r="G1272" t="str">
            <v>NA</v>
          </cell>
          <cell r="H1272" t="str">
            <v>Regulated</v>
          </cell>
        </row>
        <row r="1273">
          <cell r="D1273" t="str">
            <v>Mondelez International, Inc.</v>
          </cell>
          <cell r="E1273" t="str">
            <v>Gas</v>
          </cell>
          <cell r="G1273" t="str">
            <v>NA</v>
          </cell>
          <cell r="H1273" t="str">
            <v>Merchant Unregulated</v>
          </cell>
        </row>
        <row r="1274">
          <cell r="D1274" t="str">
            <v>Atlantic Power Corporation</v>
          </cell>
          <cell r="E1274" t="str">
            <v>Biomass</v>
          </cell>
          <cell r="G1274">
            <v>154112</v>
          </cell>
          <cell r="H1274" t="str">
            <v>Merchant Unregulated</v>
          </cell>
        </row>
        <row r="1275">
          <cell r="D1275" t="str">
            <v>Morrisville Village of</v>
          </cell>
          <cell r="E1275" t="str">
            <v>Water</v>
          </cell>
          <cell r="G1275" t="str">
            <v>NA</v>
          </cell>
          <cell r="H1275" t="str">
            <v>Regulated</v>
          </cell>
        </row>
        <row r="1276">
          <cell r="D1276" t="str">
            <v>Iberdrola, S.A.</v>
          </cell>
          <cell r="E1276" t="str">
            <v>Water</v>
          </cell>
          <cell r="G1276">
            <v>24432</v>
          </cell>
          <cell r="H1276" t="str">
            <v>Regulated</v>
          </cell>
        </row>
        <row r="1277">
          <cell r="D1277" t="str">
            <v>Caithness Energy LLC</v>
          </cell>
          <cell r="E1277" t="str">
            <v>Gas</v>
          </cell>
          <cell r="G1277">
            <v>2250535</v>
          </cell>
          <cell r="H1277" t="str">
            <v>Merchant Unregulated</v>
          </cell>
        </row>
        <row r="1278">
          <cell r="D1278" t="str">
            <v>ArcLight Capital Holdings, LLC</v>
          </cell>
          <cell r="E1278" t="str">
            <v>Wind</v>
          </cell>
          <cell r="G1278" t="str">
            <v>NA</v>
          </cell>
          <cell r="H1278" t="str">
            <v>Merchant Unregulated</v>
          </cell>
        </row>
        <row r="1279">
          <cell r="D1279" t="str">
            <v>Global Infrastructure Management, LLC</v>
          </cell>
          <cell r="E1279" t="str">
            <v>Wind</v>
          </cell>
          <cell r="G1279" t="str">
            <v>NA</v>
          </cell>
          <cell r="H1279" t="str">
            <v>Merchant Unregulated</v>
          </cell>
        </row>
        <row r="1280">
          <cell r="D1280" t="str">
            <v>California Polytechnic State University</v>
          </cell>
          <cell r="E1280" t="str">
            <v>Gas</v>
          </cell>
          <cell r="G1280" t="str">
            <v>NA</v>
          </cell>
          <cell r="H1280" t="str">
            <v>Merchant Unregulated</v>
          </cell>
        </row>
        <row r="1281">
          <cell r="D1281" t="str">
            <v>Los Angeles County</v>
          </cell>
          <cell r="E1281" t="str">
            <v>Gas</v>
          </cell>
          <cell r="G1281" t="str">
            <v>NA</v>
          </cell>
          <cell r="H1281" t="str">
            <v>Merchant Unregulated</v>
          </cell>
        </row>
        <row r="1282">
          <cell r="D1282" t="str">
            <v>Entergy Corporation</v>
          </cell>
          <cell r="E1282" t="str">
            <v>Gas</v>
          </cell>
          <cell r="G1282">
            <v>252699</v>
          </cell>
          <cell r="H1282" t="str">
            <v>Regulated</v>
          </cell>
        </row>
        <row r="1283">
          <cell r="D1283" t="str">
            <v>Brookfield Americas Infrastructure Fund L.P.</v>
          </cell>
          <cell r="E1283" t="str">
            <v>Water</v>
          </cell>
          <cell r="G1283">
            <v>61787</v>
          </cell>
          <cell r="H1283" t="str">
            <v>Merchant Unregulated</v>
          </cell>
        </row>
        <row r="1284">
          <cell r="D1284" t="str">
            <v>Integrys Energy Group, Inc.</v>
          </cell>
          <cell r="E1284" t="str">
            <v>Water</v>
          </cell>
          <cell r="G1284">
            <v>9580</v>
          </cell>
          <cell r="H1284" t="str">
            <v>Regulated</v>
          </cell>
        </row>
        <row r="1285">
          <cell r="D1285" t="str">
            <v>Tennessee Valley Authority</v>
          </cell>
          <cell r="E1285" t="str">
            <v>Gas</v>
          </cell>
          <cell r="G1285">
            <v>4510500</v>
          </cell>
          <cell r="H1285" t="str">
            <v>Merchant Unregulated</v>
          </cell>
        </row>
        <row r="1286">
          <cell r="D1286" t="str">
            <v>LS Power Group</v>
          </cell>
          <cell r="E1286" t="str">
            <v>Gas</v>
          </cell>
          <cell r="G1286">
            <v>190102</v>
          </cell>
          <cell r="H1286" t="str">
            <v>Merchant Unregulated</v>
          </cell>
        </row>
        <row r="1287">
          <cell r="D1287" t="str">
            <v>Plumas-Sierra Rural Electric Cooperative</v>
          </cell>
          <cell r="E1287" t="str">
            <v>Biomass</v>
          </cell>
          <cell r="G1287" t="str">
            <v>NA</v>
          </cell>
          <cell r="H1287" t="str">
            <v>Merchant Unregulated</v>
          </cell>
        </row>
        <row r="1288">
          <cell r="D1288" t="str">
            <v>SunEdison, Inc.</v>
          </cell>
          <cell r="E1288" t="str">
            <v>Solar</v>
          </cell>
          <cell r="G1288" t="str">
            <v>NA</v>
          </cell>
          <cell r="H1288" t="str">
            <v>Merchant Unregulated</v>
          </cell>
        </row>
        <row r="1289">
          <cell r="D1289" t="str">
            <v>California Institute of Technolgy</v>
          </cell>
          <cell r="E1289" t="str">
            <v>Gas</v>
          </cell>
          <cell r="G1289" t="str">
            <v>NA</v>
          </cell>
          <cell r="H1289" t="str">
            <v>Merchant Unregulated</v>
          </cell>
        </row>
        <row r="1290">
          <cell r="D1290" t="str">
            <v>Invenergy LLC</v>
          </cell>
          <cell r="E1290" t="str">
            <v>Wind</v>
          </cell>
          <cell r="G1290">
            <v>65192</v>
          </cell>
          <cell r="H1290" t="str">
            <v>Merchant Unregulated</v>
          </cell>
        </row>
        <row r="1291">
          <cell r="D1291" t="str">
            <v>SunEdison, Inc.</v>
          </cell>
          <cell r="E1291" t="str">
            <v>Solar</v>
          </cell>
          <cell r="G1291" t="str">
            <v>NA</v>
          </cell>
          <cell r="H1291" t="str">
            <v>Merchant Unregulated</v>
          </cell>
        </row>
        <row r="1292">
          <cell r="D1292" t="str">
            <v>Edison International</v>
          </cell>
          <cell r="E1292" t="str">
            <v>Gas</v>
          </cell>
          <cell r="G1292" t="str">
            <v>NA</v>
          </cell>
          <cell r="H1292" t="str">
            <v>Regulated</v>
          </cell>
        </row>
        <row r="1293">
          <cell r="D1293" t="str">
            <v>SunEdison, Inc.</v>
          </cell>
          <cell r="E1293" t="str">
            <v>Solar</v>
          </cell>
          <cell r="G1293" t="str">
            <v>NA</v>
          </cell>
          <cell r="H1293" t="str">
            <v>Merchant Unregulated</v>
          </cell>
        </row>
        <row r="1294">
          <cell r="D1294" t="str">
            <v>California State University, Chico</v>
          </cell>
          <cell r="E1294" t="str">
            <v>Solar</v>
          </cell>
          <cell r="G1294" t="str">
            <v>NA</v>
          </cell>
          <cell r="H1294" t="str">
            <v>Merchant Unregulated</v>
          </cell>
        </row>
        <row r="1295">
          <cell r="D1295" t="str">
            <v>NRG Energy, Inc.</v>
          </cell>
          <cell r="E1295" t="str">
            <v>Solar</v>
          </cell>
          <cell r="G1295">
            <v>4506</v>
          </cell>
          <cell r="H1295" t="str">
            <v>Merchant Unregulated</v>
          </cell>
        </row>
        <row r="1296">
          <cell r="D1296" t="str">
            <v>NRG Energy, Inc.</v>
          </cell>
          <cell r="E1296" t="str">
            <v>Solar</v>
          </cell>
          <cell r="G1296">
            <v>4320</v>
          </cell>
          <cell r="H1296" t="str">
            <v>Merchant Unregulated</v>
          </cell>
        </row>
        <row r="1297">
          <cell r="D1297" t="str">
            <v>PUD No 1 of Pend Oreille County</v>
          </cell>
          <cell r="E1297" t="str">
            <v>Water</v>
          </cell>
          <cell r="G1297" t="str">
            <v>NA</v>
          </cell>
          <cell r="H1297" t="str">
            <v>Regulated</v>
          </cell>
        </row>
        <row r="1298">
          <cell r="D1298" t="str">
            <v>Calpine Corporation</v>
          </cell>
          <cell r="E1298" t="str">
            <v>Geothermal</v>
          </cell>
          <cell r="G1298">
            <v>536435</v>
          </cell>
          <cell r="H1298" t="str">
            <v>Merchant Unregulated</v>
          </cell>
        </row>
        <row r="1299">
          <cell r="D1299" t="str">
            <v>CMS Energy Corporation</v>
          </cell>
          <cell r="E1299" t="str">
            <v>Water</v>
          </cell>
          <cell r="G1299">
            <v>12894</v>
          </cell>
          <cell r="H1299" t="str">
            <v>Regulated</v>
          </cell>
        </row>
        <row r="1300">
          <cell r="D1300" t="str">
            <v>NextEra Energy, Inc.</v>
          </cell>
          <cell r="E1300" t="str">
            <v>Wind</v>
          </cell>
          <cell r="G1300">
            <v>361799</v>
          </cell>
          <cell r="H1300" t="str">
            <v>Merchant Unregulated</v>
          </cell>
        </row>
        <row r="1301">
          <cell r="D1301" t="str">
            <v>Ameren Corporation</v>
          </cell>
          <cell r="E1301" t="str">
            <v>Nuclear</v>
          </cell>
          <cell r="G1301">
            <v>10718329</v>
          </cell>
          <cell r="H1301" t="str">
            <v>Regulated</v>
          </cell>
        </row>
        <row r="1302">
          <cell r="D1302" t="str">
            <v>Callaway Village of</v>
          </cell>
          <cell r="E1302" t="str">
            <v>Oil</v>
          </cell>
          <cell r="G1302" t="str">
            <v>NA</v>
          </cell>
          <cell r="H1302" t="str">
            <v>Regulated</v>
          </cell>
        </row>
        <row r="1303">
          <cell r="D1303" t="str">
            <v>Carlyle Group L.P.</v>
          </cell>
          <cell r="E1303" t="str">
            <v>Gas</v>
          </cell>
          <cell r="G1303" t="str">
            <v>NA</v>
          </cell>
          <cell r="H1303" t="str">
            <v>Merchant Unregulated</v>
          </cell>
        </row>
        <row r="1304">
          <cell r="D1304" t="str">
            <v>Calpine Corporation</v>
          </cell>
          <cell r="E1304" t="str">
            <v>Gas</v>
          </cell>
          <cell r="G1304">
            <v>282011</v>
          </cell>
          <cell r="H1304" t="str">
            <v>Merchant Unregulated</v>
          </cell>
        </row>
        <row r="1305">
          <cell r="D1305" t="str">
            <v>Meridian Energy Limited</v>
          </cell>
          <cell r="E1305" t="str">
            <v>Solar</v>
          </cell>
          <cell r="G1305" t="str">
            <v>NA</v>
          </cell>
          <cell r="H1305" t="str">
            <v>Merchant Unregulated</v>
          </cell>
        </row>
        <row r="1306">
          <cell r="D1306" t="str">
            <v>AT&amp;T Inc.</v>
          </cell>
          <cell r="E1306" t="str">
            <v>Biomass</v>
          </cell>
          <cell r="G1306" t="str">
            <v>NA</v>
          </cell>
          <cell r="H1306" t="str">
            <v>Merchant Unregulated</v>
          </cell>
        </row>
        <row r="1307">
          <cell r="D1307" t="str">
            <v>SunEdison, Inc.</v>
          </cell>
          <cell r="E1307" t="str">
            <v>Solar</v>
          </cell>
          <cell r="G1307" t="str">
            <v>NA</v>
          </cell>
          <cell r="H1307" t="str">
            <v>Merchant Unregulated</v>
          </cell>
        </row>
        <row r="1308">
          <cell r="D1308" t="str">
            <v>GDF Suez SA</v>
          </cell>
          <cell r="E1308" t="str">
            <v>Gas</v>
          </cell>
          <cell r="G1308">
            <v>52475</v>
          </cell>
          <cell r="H1308" t="str">
            <v>Merchant Unregulated</v>
          </cell>
        </row>
        <row r="1309">
          <cell r="D1309" t="str">
            <v>Air Products and Chemicals, Inc.</v>
          </cell>
          <cell r="E1309" t="str">
            <v>Gas</v>
          </cell>
          <cell r="G1309" t="str">
            <v>NA</v>
          </cell>
          <cell r="H1309" t="str">
            <v>Merchant Unregulated</v>
          </cell>
        </row>
        <row r="1310">
          <cell r="D1310" t="str">
            <v>Exelon Corporation</v>
          </cell>
          <cell r="E1310" t="str">
            <v>Nuclear</v>
          </cell>
          <cell r="G1310">
            <v>5685553</v>
          </cell>
          <cell r="H1310" t="str">
            <v>Merchant Unregulated</v>
          </cell>
        </row>
        <row r="1311">
          <cell r="D1311" t="str">
            <v>EDF Group</v>
          </cell>
          <cell r="E1311" t="str">
            <v>Nuclear</v>
          </cell>
          <cell r="G1311" t="str">
            <v>NA</v>
          </cell>
          <cell r="H1311" t="str">
            <v>Merchant Unregulated</v>
          </cell>
        </row>
        <row r="1312">
          <cell r="D1312" t="str">
            <v>EDF Group</v>
          </cell>
          <cell r="E1312" t="str">
            <v>Nuclear</v>
          </cell>
          <cell r="G1312">
            <v>6788275</v>
          </cell>
          <cell r="H1312" t="str">
            <v>Merchant Unregulated</v>
          </cell>
        </row>
        <row r="1313">
          <cell r="D1313" t="str">
            <v>East Bay Municipal Util Dist</v>
          </cell>
          <cell r="E1313" t="str">
            <v>Water</v>
          </cell>
          <cell r="G1313" t="str">
            <v>NA</v>
          </cell>
          <cell r="H1313" t="str">
            <v>Regulated</v>
          </cell>
        </row>
        <row r="1314">
          <cell r="D1314" t="str">
            <v>JPMorgan Chase &amp; Co.</v>
          </cell>
          <cell r="E1314" t="str">
            <v>Gas</v>
          </cell>
          <cell r="G1314" t="str">
            <v>NA</v>
          </cell>
          <cell r="H1314" t="str">
            <v>Merchant Unregulated</v>
          </cell>
        </row>
        <row r="1315">
          <cell r="D1315" t="str">
            <v>Manulife Financial Corporation</v>
          </cell>
          <cell r="E1315" t="str">
            <v>Gas</v>
          </cell>
          <cell r="G1315" t="str">
            <v>NA</v>
          </cell>
          <cell r="H1315" t="str">
            <v>Merchant Unregulated</v>
          </cell>
        </row>
        <row r="1316">
          <cell r="D1316" t="str">
            <v>Ontario Teachers' Pension Plan Board</v>
          </cell>
          <cell r="E1316" t="str">
            <v>Coal</v>
          </cell>
          <cell r="G1316" t="str">
            <v>NA</v>
          </cell>
          <cell r="H1316" t="str">
            <v>Merchant Unregulated</v>
          </cell>
        </row>
        <row r="1317">
          <cell r="D1317" t="str">
            <v>UBS AG</v>
          </cell>
          <cell r="E1317" t="str">
            <v>Coal</v>
          </cell>
          <cell r="G1317" t="str">
            <v>NA</v>
          </cell>
          <cell r="H1317" t="str">
            <v>Merchant Unregulated</v>
          </cell>
        </row>
        <row r="1318">
          <cell r="D1318" t="str">
            <v>Great River Energy</v>
          </cell>
          <cell r="E1318" t="str">
            <v>Gas</v>
          </cell>
          <cell r="G1318">
            <v>90169</v>
          </cell>
          <cell r="H1318" t="str">
            <v>Merchant Unregulated</v>
          </cell>
        </row>
        <row r="1319">
          <cell r="D1319" t="str">
            <v>Cambridge City of</v>
          </cell>
          <cell r="E1319" t="str">
            <v>Oil</v>
          </cell>
          <cell r="G1319" t="str">
            <v>NA</v>
          </cell>
          <cell r="H1319" t="str">
            <v>Regulated</v>
          </cell>
        </row>
        <row r="1320">
          <cell r="D1320" t="str">
            <v>Riverstone Holdings LLC</v>
          </cell>
          <cell r="E1320" t="str">
            <v>Gas</v>
          </cell>
          <cell r="G1320" t="str">
            <v>NA</v>
          </cell>
          <cell r="H1320" t="str">
            <v>Merchant Unregulated</v>
          </cell>
        </row>
        <row r="1321">
          <cell r="D1321" t="str">
            <v>PPL Corporation</v>
          </cell>
          <cell r="E1321" t="str">
            <v>Solar</v>
          </cell>
          <cell r="G1321" t="str">
            <v>NA</v>
          </cell>
          <cell r="H1321" t="str">
            <v>Merchant Unregulated</v>
          </cell>
        </row>
        <row r="1322">
          <cell r="D1322" t="str">
            <v>Waste Management, Inc.</v>
          </cell>
          <cell r="E1322" t="str">
            <v>Biomass</v>
          </cell>
          <cell r="G1322" t="str">
            <v>NA</v>
          </cell>
          <cell r="H1322" t="str">
            <v>Merchant Unregulated</v>
          </cell>
        </row>
        <row r="1323">
          <cell r="D1323" t="str">
            <v>Covanta Holding Corporation</v>
          </cell>
          <cell r="E1323" t="str">
            <v>Biomass</v>
          </cell>
          <cell r="G1323" t="str">
            <v>NA</v>
          </cell>
          <cell r="H1323" t="str">
            <v>Merchant Unregulated</v>
          </cell>
        </row>
        <row r="1324">
          <cell r="D1324" t="str">
            <v>ArcLight Capital Holdings, LLC</v>
          </cell>
          <cell r="E1324" t="str">
            <v>Wind</v>
          </cell>
          <cell r="G1324">
            <v>104560</v>
          </cell>
          <cell r="H1324" t="str">
            <v>Merchant Unregulated</v>
          </cell>
        </row>
        <row r="1325">
          <cell r="D1325" t="str">
            <v>Global Infrastructure Management, LLC</v>
          </cell>
          <cell r="E1325" t="str">
            <v>Wind</v>
          </cell>
          <cell r="G1325">
            <v>64085</v>
          </cell>
          <cell r="H1325" t="str">
            <v>Merchant Unregulated</v>
          </cell>
        </row>
        <row r="1326">
          <cell r="D1326" t="str">
            <v>Sacramento Municipal Utility District</v>
          </cell>
          <cell r="E1326" t="str">
            <v>Water</v>
          </cell>
          <cell r="G1326">
            <v>290612</v>
          </cell>
          <cell r="H1326" t="str">
            <v>Regulated</v>
          </cell>
        </row>
        <row r="1327">
          <cell r="D1327" t="str">
            <v>Massachusetts National Guard</v>
          </cell>
          <cell r="E1327" t="str">
            <v>Wind</v>
          </cell>
          <cell r="G1327" t="str">
            <v>NA</v>
          </cell>
          <cell r="H1327" t="str">
            <v>Merchant Unregulated</v>
          </cell>
        </row>
        <row r="1328">
          <cell r="D1328" t="str">
            <v>South Sutter Water District</v>
          </cell>
          <cell r="E1328" t="str">
            <v>Water</v>
          </cell>
          <cell r="G1328" t="str">
            <v>NA</v>
          </cell>
          <cell r="H1328" t="str">
            <v>Merchant Unregulated</v>
          </cell>
        </row>
        <row r="1329">
          <cell r="D1329" t="str">
            <v>BP plc</v>
          </cell>
          <cell r="E1329" t="str">
            <v>Wind</v>
          </cell>
          <cell r="G1329" t="str">
            <v>NA</v>
          </cell>
          <cell r="H1329" t="str">
            <v>Merchant Unregulated</v>
          </cell>
        </row>
        <row r="1330">
          <cell r="D1330" t="str">
            <v>Synergy Electric Company</v>
          </cell>
          <cell r="E1330" t="str">
            <v>Solar</v>
          </cell>
          <cell r="G1330" t="str">
            <v>NA</v>
          </cell>
          <cell r="H1330" t="str">
            <v>Merchant Unregulated</v>
          </cell>
        </row>
        <row r="1331">
          <cell r="D1331" t="str">
            <v>Idaho Wind Partners 1, LLC</v>
          </cell>
          <cell r="E1331" t="str">
            <v>Wind</v>
          </cell>
          <cell r="G1331" t="str">
            <v>NA</v>
          </cell>
          <cell r="H1331" t="str">
            <v>Merchant Unregulated</v>
          </cell>
        </row>
        <row r="1332">
          <cell r="D1332" t="str">
            <v>Nanosolar Incorporation</v>
          </cell>
          <cell r="E1332" t="str">
            <v>Solar</v>
          </cell>
          <cell r="G1332" t="str">
            <v>NA</v>
          </cell>
          <cell r="H1332" t="str">
            <v>Merchant Unregulated</v>
          </cell>
        </row>
        <row r="1333">
          <cell r="D1333" t="str">
            <v>Invenergy LLC</v>
          </cell>
          <cell r="E1333" t="str">
            <v>Wind</v>
          </cell>
          <cell r="G1333">
            <v>435884</v>
          </cell>
          <cell r="H1333" t="str">
            <v>Merchant Unregulated</v>
          </cell>
        </row>
        <row r="1334">
          <cell r="D1334" t="str">
            <v>SunEdison, Inc.</v>
          </cell>
          <cell r="E1334" t="str">
            <v>Solar</v>
          </cell>
          <cell r="G1334" t="str">
            <v>NA</v>
          </cell>
          <cell r="H1334" t="str">
            <v>Merchant Unregulated</v>
          </cell>
        </row>
        <row r="1335">
          <cell r="D1335" t="str">
            <v>Duke Energy Corporation</v>
          </cell>
          <cell r="E1335" t="str">
            <v>Wind</v>
          </cell>
          <cell r="G1335">
            <v>339071</v>
          </cell>
          <cell r="H1335" t="str">
            <v>Merchant Unregulated</v>
          </cell>
        </row>
        <row r="1336">
          <cell r="D1336" t="str">
            <v>Hawaiian Electric Industries, Inc.</v>
          </cell>
          <cell r="E1336" t="str">
            <v>Biomass</v>
          </cell>
          <cell r="G1336">
            <v>21613</v>
          </cell>
          <cell r="H1336" t="str">
            <v>Regulated</v>
          </cell>
        </row>
        <row r="1337">
          <cell r="D1337" t="str">
            <v>Sacramento Municipal Utility District</v>
          </cell>
          <cell r="E1337" t="str">
            <v>Gas</v>
          </cell>
          <cell r="G1337" t="str">
            <v>NA</v>
          </cell>
          <cell r="H1337" t="str">
            <v>Regulated</v>
          </cell>
        </row>
        <row r="1338">
          <cell r="D1338" t="str">
            <v>American Capital Energy, Inc</v>
          </cell>
          <cell r="E1338" t="str">
            <v>Solar</v>
          </cell>
          <cell r="G1338" t="str">
            <v>NA</v>
          </cell>
          <cell r="H1338" t="str">
            <v>Merchant Unregulated</v>
          </cell>
        </row>
        <row r="1339">
          <cell r="D1339" t="str">
            <v>Campbell Village of</v>
          </cell>
          <cell r="E1339" t="str">
            <v>Oil</v>
          </cell>
          <cell r="G1339" t="str">
            <v>NA</v>
          </cell>
          <cell r="H1339" t="str">
            <v>Regulated</v>
          </cell>
        </row>
        <row r="1340">
          <cell r="D1340" t="str">
            <v>International Paper Company</v>
          </cell>
          <cell r="E1340" t="str">
            <v>Biomass</v>
          </cell>
          <cell r="G1340" t="str">
            <v>NA</v>
          </cell>
          <cell r="H1340" t="str">
            <v>Merchant Unregulated</v>
          </cell>
        </row>
        <row r="1341">
          <cell r="D1341" t="str">
            <v>Devon Energy Corporation</v>
          </cell>
          <cell r="E1341" t="str">
            <v>Gas</v>
          </cell>
          <cell r="G1341" t="str">
            <v>NA</v>
          </cell>
          <cell r="H1341" t="str">
            <v>Merchant Unregulated</v>
          </cell>
        </row>
        <row r="1342">
          <cell r="D1342" t="str">
            <v>Northeast Utilities</v>
          </cell>
          <cell r="E1342" t="str">
            <v>Water</v>
          </cell>
          <cell r="G1342" t="str">
            <v>NA</v>
          </cell>
          <cell r="H1342" t="str">
            <v>Regulated</v>
          </cell>
        </row>
        <row r="1343">
          <cell r="D1343" t="str">
            <v>Nebraska Public Power District</v>
          </cell>
          <cell r="E1343" t="str">
            <v>Gas</v>
          </cell>
          <cell r="G1343">
            <v>37624</v>
          </cell>
          <cell r="H1343" t="str">
            <v>Regulated</v>
          </cell>
        </row>
        <row r="1344">
          <cell r="D1344" t="str">
            <v>Atlantic Power Corporation</v>
          </cell>
          <cell r="E1344" t="str">
            <v>Wind</v>
          </cell>
          <cell r="G1344">
            <v>137127</v>
          </cell>
          <cell r="H1344" t="str">
            <v>Merchant Unregulated</v>
          </cell>
        </row>
        <row r="1345">
          <cell r="D1345" t="str">
            <v>Greenlight Energy Resources, Inc.</v>
          </cell>
          <cell r="E1345" t="str">
            <v>Wind</v>
          </cell>
          <cell r="G1345">
            <v>1385</v>
          </cell>
          <cell r="H1345" t="str">
            <v>Merchant Unregulated</v>
          </cell>
        </row>
        <row r="1346">
          <cell r="D1346" t="str">
            <v>SCANA Corporation</v>
          </cell>
          <cell r="E1346" t="str">
            <v>Coal</v>
          </cell>
          <cell r="G1346">
            <v>1652185</v>
          </cell>
          <cell r="H1346" t="str">
            <v>Regulated</v>
          </cell>
        </row>
        <row r="1347">
          <cell r="D1347" t="str">
            <v>NRG Energy, Inc.</v>
          </cell>
          <cell r="E1347" t="str">
            <v>Oil</v>
          </cell>
          <cell r="G1347" t="str">
            <v>NA</v>
          </cell>
          <cell r="H1347" t="str">
            <v>Merchant Unregulated</v>
          </cell>
        </row>
        <row r="1348">
          <cell r="D1348" t="str">
            <v>Kissimmee Utility Authority</v>
          </cell>
          <cell r="E1348" t="str">
            <v>Gas</v>
          </cell>
          <cell r="G1348">
            <v>596411</v>
          </cell>
          <cell r="H1348" t="str">
            <v>Regulated</v>
          </cell>
        </row>
        <row r="1349">
          <cell r="D1349" t="str">
            <v>Florida Municipal Power Agency</v>
          </cell>
          <cell r="E1349" t="str">
            <v>Gas</v>
          </cell>
          <cell r="G1349">
            <v>1630663</v>
          </cell>
          <cell r="H1349" t="str">
            <v>Regulated</v>
          </cell>
        </row>
        <row r="1350">
          <cell r="D1350" t="str">
            <v>Kissimmee Utility Authority</v>
          </cell>
          <cell r="E1350" t="str">
            <v>Gas</v>
          </cell>
          <cell r="G1350" t="str">
            <v>NA</v>
          </cell>
          <cell r="H1350" t="str">
            <v>Regulated</v>
          </cell>
        </row>
        <row r="1351">
          <cell r="D1351" t="str">
            <v>Florida Municipal Power Agency</v>
          </cell>
          <cell r="E1351" t="str">
            <v>Gas</v>
          </cell>
          <cell r="G1351" t="str">
            <v>NA</v>
          </cell>
          <cell r="H1351" t="str">
            <v>Regulated</v>
          </cell>
        </row>
        <row r="1352">
          <cell r="D1352" t="str">
            <v>PPL Corporation</v>
          </cell>
          <cell r="E1352" t="str">
            <v>Coal</v>
          </cell>
          <cell r="G1352">
            <v>2666318</v>
          </cell>
          <cell r="H1352" t="str">
            <v>Regulated</v>
          </cell>
        </row>
        <row r="1353">
          <cell r="D1353" t="str">
            <v>PPL Corporation</v>
          </cell>
          <cell r="E1353" t="str">
            <v>Gas</v>
          </cell>
          <cell r="G1353">
            <v>296</v>
          </cell>
          <cell r="H1353" t="str">
            <v>Regulated</v>
          </cell>
        </row>
        <row r="1354">
          <cell r="D1354" t="str">
            <v>Enel S.p.A.</v>
          </cell>
          <cell r="E1354" t="str">
            <v>Wind</v>
          </cell>
          <cell r="G1354">
            <v>639023</v>
          </cell>
          <cell r="H1354" t="str">
            <v>Merchant Unregulated</v>
          </cell>
        </row>
        <row r="1355">
          <cell r="D1355" t="str">
            <v>Invenergy LLC</v>
          </cell>
          <cell r="E1355" t="str">
            <v>Gas</v>
          </cell>
          <cell r="G1355">
            <v>63006</v>
          </cell>
          <cell r="H1355" t="str">
            <v>Merchant Unregulated</v>
          </cell>
        </row>
        <row r="1356">
          <cell r="D1356" t="str">
            <v>Marubeni Corporation</v>
          </cell>
          <cell r="E1356" t="str">
            <v>Gas</v>
          </cell>
          <cell r="G1356">
            <v>60537</v>
          </cell>
          <cell r="H1356" t="str">
            <v>Merchant Unregulated</v>
          </cell>
        </row>
        <row r="1357">
          <cell r="D1357" t="str">
            <v>Rank Group Limited</v>
          </cell>
          <cell r="E1357" t="str">
            <v>Coal</v>
          </cell>
          <cell r="G1357" t="str">
            <v>NA</v>
          </cell>
          <cell r="H1357" t="str">
            <v>Merchant Unregulated</v>
          </cell>
        </row>
        <row r="1358">
          <cell r="D1358" t="str">
            <v>U.S. Bancorp</v>
          </cell>
          <cell r="E1358" t="str">
            <v>Solar</v>
          </cell>
          <cell r="G1358" t="str">
            <v>NA</v>
          </cell>
          <cell r="H1358" t="str">
            <v>Merchant Unregulated</v>
          </cell>
        </row>
        <row r="1359">
          <cell r="D1359" t="str">
            <v>Southern Sky Renewable Energy, LLC</v>
          </cell>
          <cell r="E1359" t="str">
            <v>Solar</v>
          </cell>
          <cell r="G1359" t="str">
            <v>NA</v>
          </cell>
          <cell r="H1359" t="str">
            <v>Merchant Unregulated</v>
          </cell>
        </row>
        <row r="1360">
          <cell r="D1360" t="str">
            <v>PG&amp;E Corporation</v>
          </cell>
          <cell r="E1360" t="str">
            <v>Solar</v>
          </cell>
          <cell r="G1360">
            <v>24235</v>
          </cell>
          <cell r="H1360" t="str">
            <v>Regulated</v>
          </cell>
        </row>
        <row r="1361">
          <cell r="D1361" t="str">
            <v>Guadalupe Blanco River Authority</v>
          </cell>
          <cell r="E1361" t="str">
            <v>Water</v>
          </cell>
          <cell r="G1361" t="str">
            <v>NA</v>
          </cell>
          <cell r="H1361" t="str">
            <v>Merchant Unregulated</v>
          </cell>
        </row>
        <row r="1362">
          <cell r="D1362" t="str">
            <v>United States Government</v>
          </cell>
          <cell r="E1362" t="str">
            <v>Water</v>
          </cell>
          <cell r="G1362">
            <v>323718</v>
          </cell>
          <cell r="H1362" t="str">
            <v>Merchant Unregulated</v>
          </cell>
        </row>
        <row r="1363">
          <cell r="D1363" t="str">
            <v>Anaheim City of</v>
          </cell>
          <cell r="E1363" t="str">
            <v>Gas</v>
          </cell>
          <cell r="G1363">
            <v>97232</v>
          </cell>
          <cell r="H1363" t="str">
            <v>Regulated</v>
          </cell>
        </row>
        <row r="1364">
          <cell r="D1364" t="str">
            <v>NextEra Energy, Inc.</v>
          </cell>
          <cell r="E1364" t="str">
            <v>Gas</v>
          </cell>
          <cell r="G1364" t="str">
            <v>NA</v>
          </cell>
          <cell r="H1364" t="str">
            <v>Regulated</v>
          </cell>
        </row>
        <row r="1365">
          <cell r="D1365" t="str">
            <v>NextEra Energy, Inc.</v>
          </cell>
          <cell r="E1365" t="str">
            <v>Oil</v>
          </cell>
          <cell r="G1365" t="str">
            <v>NA</v>
          </cell>
          <cell r="H1365" t="str">
            <v>Merchant Unregulated</v>
          </cell>
        </row>
        <row r="1366">
          <cell r="D1366" t="str">
            <v>Maxim Power Corporation</v>
          </cell>
          <cell r="E1366" t="str">
            <v>Gas</v>
          </cell>
          <cell r="G1366" t="str">
            <v>NA</v>
          </cell>
          <cell r="H1366" t="str">
            <v>Merchant Unregulated</v>
          </cell>
        </row>
        <row r="1367">
          <cell r="D1367" t="str">
            <v>State of Wisconsin</v>
          </cell>
          <cell r="E1367" t="str">
            <v>Oil</v>
          </cell>
          <cell r="G1367" t="str">
            <v>NA</v>
          </cell>
          <cell r="H1367" t="str">
            <v>Merchant Unregulated</v>
          </cell>
        </row>
        <row r="1368">
          <cell r="D1368" t="str">
            <v>NextEra Energy, Inc.</v>
          </cell>
          <cell r="E1368" t="str">
            <v>Wind</v>
          </cell>
          <cell r="G1368">
            <v>1826288</v>
          </cell>
          <cell r="H1368" t="str">
            <v>Merchant Unregulated</v>
          </cell>
        </row>
        <row r="1369">
          <cell r="D1369" t="str">
            <v>Infigen Energy Limited</v>
          </cell>
          <cell r="E1369" t="str">
            <v>Wind</v>
          </cell>
          <cell r="G1369">
            <v>320528</v>
          </cell>
          <cell r="H1369" t="str">
            <v>Merchant Unregulated</v>
          </cell>
        </row>
        <row r="1370">
          <cell r="D1370" t="str">
            <v>Berkshire Hathaway Inc.</v>
          </cell>
          <cell r="E1370" t="str">
            <v>Coal</v>
          </cell>
          <cell r="G1370">
            <v>1155942</v>
          </cell>
          <cell r="H1370" t="str">
            <v>Regulated</v>
          </cell>
        </row>
        <row r="1371">
          <cell r="D1371" t="str">
            <v>MidAmerican Energy Holdings Company</v>
          </cell>
          <cell r="E1371" t="str">
            <v>Coal</v>
          </cell>
          <cell r="G1371">
            <v>131298</v>
          </cell>
          <cell r="H1371" t="str">
            <v>Regulated</v>
          </cell>
        </row>
        <row r="1372">
          <cell r="D1372" t="str">
            <v>Energy Developments Limited</v>
          </cell>
          <cell r="E1372" t="str">
            <v>Biomass</v>
          </cell>
          <cell r="G1372" t="str">
            <v>NA</v>
          </cell>
          <cell r="H1372" t="str">
            <v>Merchant Unregulated</v>
          </cell>
        </row>
        <row r="1373">
          <cell r="D1373" t="str">
            <v>American Electric Power Company, Inc.</v>
          </cell>
          <cell r="E1373" t="str">
            <v>Coal</v>
          </cell>
          <cell r="G1373">
            <v>2375356</v>
          </cell>
          <cell r="H1373" t="str">
            <v>Regulated</v>
          </cell>
        </row>
        <row r="1374">
          <cell r="D1374" t="str">
            <v>Buckeye Power, Inc.</v>
          </cell>
          <cell r="E1374" t="str">
            <v>Coal</v>
          </cell>
          <cell r="G1374">
            <v>4996949</v>
          </cell>
          <cell r="H1374" t="str">
            <v>Regulated</v>
          </cell>
        </row>
        <row r="1375">
          <cell r="D1375" t="str">
            <v>General Electric Company</v>
          </cell>
          <cell r="E1375" t="str">
            <v>Gas</v>
          </cell>
          <cell r="G1375">
            <v>345707</v>
          </cell>
          <cell r="H1375" t="str">
            <v>Merchant Unregulated</v>
          </cell>
        </row>
        <row r="1376">
          <cell r="D1376" t="str">
            <v>Cargill, Inc.</v>
          </cell>
          <cell r="E1376" t="str">
            <v>Coal</v>
          </cell>
          <cell r="G1376" t="str">
            <v>NA</v>
          </cell>
          <cell r="H1376" t="str">
            <v>Merchant Unregulated</v>
          </cell>
        </row>
        <row r="1377">
          <cell r="D1377" t="str">
            <v>Cargill, Inc.</v>
          </cell>
          <cell r="E1377" t="str">
            <v>Coal</v>
          </cell>
          <cell r="G1377" t="str">
            <v>NA</v>
          </cell>
          <cell r="H1377" t="str">
            <v>Merchant Unregulated</v>
          </cell>
        </row>
        <row r="1378">
          <cell r="D1378" t="str">
            <v>PG&amp;E Corporation</v>
          </cell>
          <cell r="E1378" t="str">
            <v>Water</v>
          </cell>
          <cell r="G1378">
            <v>85757</v>
          </cell>
          <cell r="H1378" t="str">
            <v>Regulated</v>
          </cell>
        </row>
        <row r="1379">
          <cell r="D1379" t="str">
            <v>PG&amp;E Corporation</v>
          </cell>
          <cell r="E1379" t="str">
            <v>Water</v>
          </cell>
          <cell r="G1379">
            <v>354623</v>
          </cell>
          <cell r="H1379" t="str">
            <v>Regulated</v>
          </cell>
        </row>
        <row r="1380">
          <cell r="D1380" t="str">
            <v>Algonquin Power &amp; Utilities Corp.</v>
          </cell>
          <cell r="E1380" t="str">
            <v>Water</v>
          </cell>
          <cell r="G1380" t="str">
            <v>NA</v>
          </cell>
          <cell r="H1380" t="str">
            <v>Merchant Unregulated</v>
          </cell>
        </row>
        <row r="1381">
          <cell r="D1381" t="str">
            <v>Emera Incorporated</v>
          </cell>
          <cell r="E1381" t="str">
            <v>Water</v>
          </cell>
          <cell r="G1381" t="str">
            <v>NA</v>
          </cell>
          <cell r="H1381" t="str">
            <v>Merchant Unregulated</v>
          </cell>
        </row>
        <row r="1382">
          <cell r="D1382" t="str">
            <v>Algonquin Power &amp; Utilities Corp.</v>
          </cell>
          <cell r="E1382" t="str">
            <v>Oil</v>
          </cell>
          <cell r="G1382" t="str">
            <v>NA</v>
          </cell>
          <cell r="H1382" t="str">
            <v>Merchant Unregulated</v>
          </cell>
        </row>
        <row r="1383">
          <cell r="D1383" t="str">
            <v>Emera Incorporated</v>
          </cell>
          <cell r="E1383" t="str">
            <v>Oil</v>
          </cell>
          <cell r="G1383" t="str">
            <v>NA</v>
          </cell>
          <cell r="H1383" t="str">
            <v>Merchant Unregulated</v>
          </cell>
        </row>
        <row r="1384">
          <cell r="D1384" t="str">
            <v>Algonquin Power &amp; Utilities Corp.</v>
          </cell>
          <cell r="E1384" t="str">
            <v>Oil</v>
          </cell>
          <cell r="G1384" t="str">
            <v>NA</v>
          </cell>
          <cell r="H1384" t="str">
            <v>Merchant Unregulated</v>
          </cell>
        </row>
        <row r="1385">
          <cell r="D1385" t="str">
            <v>Emera Incorporated</v>
          </cell>
          <cell r="E1385" t="str">
            <v>Oil</v>
          </cell>
          <cell r="G1385" t="str">
            <v>NA</v>
          </cell>
          <cell r="H1385" t="str">
            <v>Merchant Unregulated</v>
          </cell>
        </row>
        <row r="1386">
          <cell r="D1386" t="str">
            <v>Carleton College</v>
          </cell>
          <cell r="E1386" t="str">
            <v>Wind</v>
          </cell>
          <cell r="G1386" t="str">
            <v>NA</v>
          </cell>
          <cell r="H1386" t="str">
            <v>Merchant Unregulated</v>
          </cell>
        </row>
        <row r="1387">
          <cell r="D1387" t="str">
            <v>Carleton College</v>
          </cell>
          <cell r="E1387" t="str">
            <v>Gas</v>
          </cell>
          <cell r="G1387" t="str">
            <v>NA</v>
          </cell>
          <cell r="H1387" t="str">
            <v>Merchant Unregulated</v>
          </cell>
        </row>
        <row r="1388">
          <cell r="D1388" t="str">
            <v>Carlisle Area School District</v>
          </cell>
          <cell r="E1388" t="str">
            <v>Solar</v>
          </cell>
          <cell r="G1388" t="str">
            <v>NA</v>
          </cell>
          <cell r="H1388" t="str">
            <v>Merchant Unregulated</v>
          </cell>
        </row>
        <row r="1389">
          <cell r="D1389" t="str">
            <v>Calpine Corporation</v>
          </cell>
          <cell r="E1389" t="str">
            <v>Gas</v>
          </cell>
          <cell r="G1389" t="str">
            <v>NA</v>
          </cell>
          <cell r="H1389" t="str">
            <v>Merchant Unregulated</v>
          </cell>
        </row>
        <row r="1390">
          <cell r="D1390" t="str">
            <v>Xcel Energy Inc.</v>
          </cell>
          <cell r="E1390" t="str">
            <v>Gas</v>
          </cell>
          <cell r="G1390">
            <v>837</v>
          </cell>
          <cell r="H1390" t="str">
            <v>Regulated</v>
          </cell>
        </row>
        <row r="1391">
          <cell r="D1391" t="str">
            <v>Carlyle City of</v>
          </cell>
          <cell r="E1391" t="str">
            <v>Oil</v>
          </cell>
          <cell r="G1391" t="str">
            <v>NA</v>
          </cell>
          <cell r="H1391" t="str">
            <v>Regulated</v>
          </cell>
        </row>
        <row r="1392">
          <cell r="D1392" t="str">
            <v>Eugene City of</v>
          </cell>
          <cell r="E1392" t="str">
            <v>Water</v>
          </cell>
          <cell r="G1392" t="str">
            <v>NA</v>
          </cell>
          <cell r="H1392" t="str">
            <v>Regulated</v>
          </cell>
        </row>
        <row r="1393">
          <cell r="D1393" t="str">
            <v>Carmi City of</v>
          </cell>
          <cell r="E1393" t="str">
            <v>Gas</v>
          </cell>
          <cell r="G1393" t="str">
            <v>NA</v>
          </cell>
          <cell r="H1393" t="str">
            <v>Regulated</v>
          </cell>
        </row>
        <row r="1394">
          <cell r="D1394" t="str">
            <v>Thumb Electric Cooperative</v>
          </cell>
          <cell r="E1394" t="str">
            <v>Oil</v>
          </cell>
          <cell r="G1394" t="str">
            <v>NA</v>
          </cell>
          <cell r="H1394" t="str">
            <v>Merchant Unregulated</v>
          </cell>
        </row>
        <row r="1395">
          <cell r="D1395" t="str">
            <v>Smithfield Packing Co</v>
          </cell>
          <cell r="E1395" t="str">
            <v>Oil</v>
          </cell>
          <cell r="G1395" t="str">
            <v>NA</v>
          </cell>
          <cell r="H1395" t="str">
            <v>Merchant Unregulated</v>
          </cell>
        </row>
        <row r="1396">
          <cell r="D1396" t="str">
            <v>Carolina Food Processors, Inc.</v>
          </cell>
          <cell r="E1396" t="str">
            <v>Oil</v>
          </cell>
          <cell r="G1396" t="str">
            <v>NA</v>
          </cell>
          <cell r="H1396" t="str">
            <v>Merchant Unregulated</v>
          </cell>
        </row>
        <row r="1397">
          <cell r="D1397" t="str">
            <v>Carolina Solar Energy LLC</v>
          </cell>
          <cell r="E1397" t="str">
            <v>Solar</v>
          </cell>
          <cell r="G1397" t="str">
            <v>NA</v>
          </cell>
          <cell r="H1397" t="str">
            <v>Merchant Unregulated</v>
          </cell>
        </row>
        <row r="1398">
          <cell r="D1398" t="str">
            <v>Entergy Corporation</v>
          </cell>
          <cell r="E1398" t="str">
            <v>Water</v>
          </cell>
          <cell r="G1398">
            <v>80907</v>
          </cell>
          <cell r="H1398" t="str">
            <v>Regulated</v>
          </cell>
        </row>
        <row r="1399">
          <cell r="D1399" t="str">
            <v>Brookfield Renewable Energy Partners L.P.</v>
          </cell>
          <cell r="E1399" t="str">
            <v>Gas</v>
          </cell>
          <cell r="G1399" t="str">
            <v>NA</v>
          </cell>
          <cell r="H1399" t="str">
            <v>Merchant Unregulated</v>
          </cell>
        </row>
        <row r="1400">
          <cell r="D1400" t="str">
            <v>Brookfield Asset Management Inc.</v>
          </cell>
          <cell r="E1400" t="str">
            <v>Gas</v>
          </cell>
          <cell r="G1400" t="str">
            <v>NA</v>
          </cell>
          <cell r="H1400" t="str">
            <v>Merchant Unregulated</v>
          </cell>
        </row>
        <row r="1401">
          <cell r="D1401" t="str">
            <v>EDF Group</v>
          </cell>
          <cell r="E1401" t="str">
            <v>Solar</v>
          </cell>
          <cell r="G1401" t="str">
            <v>NA</v>
          </cell>
          <cell r="H1401" t="str">
            <v>Merchant Unregulated</v>
          </cell>
        </row>
        <row r="1402">
          <cell r="D1402" t="str">
            <v>Berkshire Hathaway Inc.</v>
          </cell>
          <cell r="E1402" t="str">
            <v>Wind</v>
          </cell>
          <cell r="G1402">
            <v>487139</v>
          </cell>
          <cell r="H1402" t="str">
            <v>Regulated</v>
          </cell>
        </row>
        <row r="1403">
          <cell r="D1403" t="str">
            <v>MidAmerican Energy Holdings Company</v>
          </cell>
          <cell r="E1403" t="str">
            <v>Wind</v>
          </cell>
          <cell r="G1403">
            <v>55331</v>
          </cell>
          <cell r="H1403" t="str">
            <v>Regulated</v>
          </cell>
        </row>
        <row r="1404">
          <cell r="D1404" t="str">
            <v>Carroll's Food, Inc.</v>
          </cell>
          <cell r="E1404" t="str">
            <v>Oil</v>
          </cell>
          <cell r="G1404" t="str">
            <v>NA</v>
          </cell>
          <cell r="H1404" t="str">
            <v>Merchant Unregulated</v>
          </cell>
        </row>
        <row r="1405">
          <cell r="D1405" t="str">
            <v>Carrollton Board of Public Wks</v>
          </cell>
          <cell r="E1405" t="str">
            <v>Gas</v>
          </cell>
          <cell r="G1405" t="str">
            <v>NA</v>
          </cell>
          <cell r="H1405" t="str">
            <v>Regulated</v>
          </cell>
        </row>
        <row r="1406">
          <cell r="D1406" t="str">
            <v>Crestwood Energy, Inc.</v>
          </cell>
          <cell r="E1406" t="str">
            <v>Gas</v>
          </cell>
          <cell r="G1406" t="str">
            <v>NA</v>
          </cell>
          <cell r="H1406" t="str">
            <v>Merchant Unregulated</v>
          </cell>
        </row>
        <row r="1407">
          <cell r="D1407" t="str">
            <v>Crestwood Energy, Inc.</v>
          </cell>
          <cell r="E1407" t="str">
            <v>Gas</v>
          </cell>
          <cell r="G1407" t="str">
            <v>NA</v>
          </cell>
          <cell r="H1407" t="str">
            <v>Merchant Unregulated</v>
          </cell>
        </row>
        <row r="1408">
          <cell r="D1408" t="str">
            <v>Sacramento Municipal Utility District</v>
          </cell>
          <cell r="E1408" t="str">
            <v>Gas</v>
          </cell>
          <cell r="G1408" t="str">
            <v>NA</v>
          </cell>
          <cell r="H1408" t="str">
            <v>Regulated</v>
          </cell>
        </row>
        <row r="1409">
          <cell r="D1409" t="str">
            <v>Sacramento Municipal Utility District</v>
          </cell>
          <cell r="E1409" t="str">
            <v>Gas</v>
          </cell>
          <cell r="G1409" t="str">
            <v>NA</v>
          </cell>
          <cell r="H1409" t="str">
            <v>Regulated</v>
          </cell>
        </row>
        <row r="1410">
          <cell r="D1410" t="str">
            <v>Ricky P. Carstensen</v>
          </cell>
          <cell r="E1410" t="str">
            <v>Wind</v>
          </cell>
          <cell r="G1410" t="str">
            <v>NA</v>
          </cell>
          <cell r="H1410" t="str">
            <v>Merchant Unregulated</v>
          </cell>
        </row>
        <row r="1411">
          <cell r="D1411" t="str">
            <v>Edison International</v>
          </cell>
          <cell r="E1411" t="str">
            <v>Wind</v>
          </cell>
          <cell r="G1411" t="str">
            <v>NA</v>
          </cell>
          <cell r="H1411" t="str">
            <v>Merchant Unregulated</v>
          </cell>
        </row>
        <row r="1412">
          <cell r="D1412" t="str">
            <v>Caterpillar, Inc.</v>
          </cell>
          <cell r="E1412" t="str">
            <v>Gas</v>
          </cell>
          <cell r="G1412" t="str">
            <v>NA</v>
          </cell>
          <cell r="H1412" t="str">
            <v>Merchant Unregulated</v>
          </cell>
        </row>
        <row r="1413">
          <cell r="D1413" t="str">
            <v>United States Government</v>
          </cell>
          <cell r="E1413" t="str">
            <v>Water</v>
          </cell>
          <cell r="G1413">
            <v>486696</v>
          </cell>
          <cell r="H1413" t="str">
            <v>Merchant Unregulated</v>
          </cell>
        </row>
        <row r="1414">
          <cell r="D1414" t="str">
            <v>United States Government</v>
          </cell>
          <cell r="E1414" t="str">
            <v>Water</v>
          </cell>
          <cell r="G1414">
            <v>-3411</v>
          </cell>
          <cell r="H1414" t="str">
            <v>Merchant Unregulated</v>
          </cell>
        </row>
        <row r="1415">
          <cell r="D1415" t="str">
            <v>Carthage City of</v>
          </cell>
          <cell r="E1415" t="str">
            <v>Gas</v>
          </cell>
          <cell r="G1415" t="str">
            <v>NA</v>
          </cell>
          <cell r="H1415" t="str">
            <v>Regulated</v>
          </cell>
        </row>
        <row r="1416">
          <cell r="D1416" t="str">
            <v>Iberdrola, S.A.</v>
          </cell>
          <cell r="E1416" t="str">
            <v>Gas</v>
          </cell>
          <cell r="G1416" t="str">
            <v>NA</v>
          </cell>
          <cell r="H1416" t="str">
            <v>Merchant Unregulated</v>
          </cell>
        </row>
        <row r="1417">
          <cell r="D1417" t="str">
            <v>Gaz Métro Limited Partnership</v>
          </cell>
          <cell r="E1417" t="str">
            <v>Water</v>
          </cell>
          <cell r="G1417" t="str">
            <v>NA</v>
          </cell>
          <cell r="H1417" t="str">
            <v>Regulated</v>
          </cell>
        </row>
        <row r="1418">
          <cell r="D1418" t="str">
            <v>Calpine Corporation</v>
          </cell>
          <cell r="E1418" t="str">
            <v>Gas</v>
          </cell>
          <cell r="G1418">
            <v>2899630</v>
          </cell>
          <cell r="H1418" t="str">
            <v>Merchant Unregulated</v>
          </cell>
        </row>
        <row r="1419">
          <cell r="D1419" t="str">
            <v>SAS Institute Inc.</v>
          </cell>
          <cell r="E1419" t="str">
            <v>Solar</v>
          </cell>
          <cell r="G1419" t="str">
            <v>NA</v>
          </cell>
          <cell r="H1419" t="str">
            <v>Merchant Unregulated</v>
          </cell>
        </row>
        <row r="1420">
          <cell r="D1420" t="str">
            <v>FLS Energy Inc.</v>
          </cell>
          <cell r="E1420" t="str">
            <v>Solar</v>
          </cell>
          <cell r="G1420" t="str">
            <v>NA</v>
          </cell>
          <cell r="H1420" t="str">
            <v>Merchant Unregulated</v>
          </cell>
        </row>
        <row r="1421">
          <cell r="D1421" t="str">
            <v>IDACORP, Inc.</v>
          </cell>
          <cell r="E1421" t="str">
            <v>Water</v>
          </cell>
          <cell r="G1421">
            <v>52931</v>
          </cell>
          <cell r="H1421" t="str">
            <v>Regulated</v>
          </cell>
        </row>
        <row r="1422">
          <cell r="D1422" t="str">
            <v>Rochester Public Utilities</v>
          </cell>
          <cell r="E1422" t="str">
            <v>Gas</v>
          </cell>
          <cell r="G1422" t="str">
            <v>NA</v>
          </cell>
          <cell r="H1422" t="str">
            <v>Regulated</v>
          </cell>
        </row>
        <row r="1423">
          <cell r="D1423" t="str">
            <v>EIF Management, LLC</v>
          </cell>
          <cell r="E1423" t="str">
            <v>Water</v>
          </cell>
          <cell r="G1423" t="str">
            <v>NA</v>
          </cell>
          <cell r="H1423" t="str">
            <v>Merchant Unregulated</v>
          </cell>
        </row>
        <row r="1424">
          <cell r="D1424" t="str">
            <v>Cascade Village of</v>
          </cell>
          <cell r="E1424" t="str">
            <v>Wind</v>
          </cell>
          <cell r="G1424" t="str">
            <v>NA</v>
          </cell>
          <cell r="H1424" t="str">
            <v>Merchant Unregulated</v>
          </cell>
        </row>
        <row r="1425">
          <cell r="D1425" t="str">
            <v>Cascade Municipal Utilities</v>
          </cell>
          <cell r="E1425" t="str">
            <v>Oil</v>
          </cell>
          <cell r="G1425" t="str">
            <v>NA</v>
          </cell>
          <cell r="H1425" t="str">
            <v>Regulated</v>
          </cell>
        </row>
        <row r="1426">
          <cell r="D1426" t="str">
            <v>Casey City of</v>
          </cell>
          <cell r="E1426" t="str">
            <v>Oil</v>
          </cell>
          <cell r="G1426" t="str">
            <v>NA</v>
          </cell>
          <cell r="H1426" t="str">
            <v>Regulated</v>
          </cell>
        </row>
        <row r="1427">
          <cell r="D1427" t="str">
            <v>Cashton Village of</v>
          </cell>
          <cell r="E1427" t="str">
            <v>Oil</v>
          </cell>
          <cell r="G1427" t="str">
            <v>NA</v>
          </cell>
          <cell r="H1427" t="str">
            <v>Regulated</v>
          </cell>
        </row>
        <row r="1428">
          <cell r="D1428" t="str">
            <v>Cooperative Regions of Organic Producer Pool</v>
          </cell>
          <cell r="E1428" t="str">
            <v>Wind</v>
          </cell>
          <cell r="G1428" t="str">
            <v>NA</v>
          </cell>
          <cell r="H1428" t="str">
            <v>Merchant Unregulated</v>
          </cell>
        </row>
        <row r="1429">
          <cell r="D1429" t="str">
            <v>Gundersen Lutheran Health System, Inc.</v>
          </cell>
          <cell r="E1429" t="str">
            <v>Wind</v>
          </cell>
          <cell r="G1429" t="str">
            <v>NA</v>
          </cell>
          <cell r="H1429" t="str">
            <v>Merchant Unregulated</v>
          </cell>
        </row>
        <row r="1430">
          <cell r="D1430" t="str">
            <v>Chevron Corporation</v>
          </cell>
          <cell r="E1430" t="str">
            <v>Wind</v>
          </cell>
          <cell r="G1430" t="str">
            <v>NA</v>
          </cell>
          <cell r="H1430" t="str">
            <v>Merchant Unregulated</v>
          </cell>
        </row>
        <row r="1431">
          <cell r="D1431" t="str">
            <v>Omaha Public Power District</v>
          </cell>
          <cell r="E1431" t="str">
            <v>Gas</v>
          </cell>
          <cell r="G1431">
            <v>111821</v>
          </cell>
          <cell r="H1431" t="str">
            <v>Regulated</v>
          </cell>
        </row>
        <row r="1432">
          <cell r="D1432" t="str">
            <v>Iberdrola, S.A.</v>
          </cell>
          <cell r="E1432" t="str">
            <v>Wind</v>
          </cell>
          <cell r="G1432" t="str">
            <v>NA</v>
          </cell>
          <cell r="H1432" t="str">
            <v>Merchant Unregulated</v>
          </cell>
        </row>
        <row r="1433">
          <cell r="D1433" t="str">
            <v>Exelon Corporation</v>
          </cell>
          <cell r="E1433" t="str">
            <v>Wind</v>
          </cell>
          <cell r="G1433" t="str">
            <v>NA</v>
          </cell>
          <cell r="H1433" t="str">
            <v>Merchant Unregulated</v>
          </cell>
        </row>
        <row r="1434">
          <cell r="D1434" t="str">
            <v>Exelon Corporation</v>
          </cell>
          <cell r="E1434" t="str">
            <v>Wind</v>
          </cell>
          <cell r="G1434" t="str">
            <v>NA</v>
          </cell>
          <cell r="H1434" t="str">
            <v>Merchant Unregulated</v>
          </cell>
        </row>
        <row r="1435">
          <cell r="D1435" t="str">
            <v>Los Angeles Department of Water and Power</v>
          </cell>
          <cell r="E1435" t="str">
            <v>Water</v>
          </cell>
          <cell r="G1435">
            <v>565430</v>
          </cell>
          <cell r="H1435" t="str">
            <v>Regulated</v>
          </cell>
        </row>
        <row r="1436">
          <cell r="D1436" t="str">
            <v>Los Angeles Department of Water and Power</v>
          </cell>
          <cell r="E1436" t="str">
            <v>Water</v>
          </cell>
          <cell r="G1436" t="str">
            <v>NA</v>
          </cell>
          <cell r="H1436" t="str">
            <v>Regulated</v>
          </cell>
        </row>
        <row r="1437">
          <cell r="D1437" t="str">
            <v>Strata Solar LLC</v>
          </cell>
          <cell r="E1437" t="str">
            <v>Solar</v>
          </cell>
          <cell r="G1437" t="str">
            <v>NA</v>
          </cell>
          <cell r="H1437" t="str">
            <v>Merchant Unregulated</v>
          </cell>
        </row>
        <row r="1438">
          <cell r="D1438" t="str">
            <v>Alliant Energy Corporation</v>
          </cell>
          <cell r="E1438" t="str">
            <v>Water</v>
          </cell>
          <cell r="G1438">
            <v>35377</v>
          </cell>
          <cell r="H1438" t="str">
            <v>Regulated</v>
          </cell>
        </row>
        <row r="1439">
          <cell r="D1439" t="str">
            <v>Integrys Energy Group, Inc.</v>
          </cell>
          <cell r="E1439" t="str">
            <v>Water</v>
          </cell>
          <cell r="G1439">
            <v>35377</v>
          </cell>
          <cell r="H1439" t="str">
            <v>Regulated</v>
          </cell>
        </row>
        <row r="1440">
          <cell r="D1440" t="str">
            <v>Castle Rock Vineyards</v>
          </cell>
          <cell r="E1440" t="str">
            <v>Solar</v>
          </cell>
          <cell r="G1440" t="str">
            <v>NA</v>
          </cell>
          <cell r="H1440" t="str">
            <v>Merchant Unregulated</v>
          </cell>
        </row>
        <row r="1441">
          <cell r="D1441" t="str">
            <v>Wayzata Investment Partners LLC</v>
          </cell>
          <cell r="E1441" t="str">
            <v>Gas</v>
          </cell>
          <cell r="G1441" t="str">
            <v>NA</v>
          </cell>
          <cell r="H1441" t="str">
            <v>Merchant Unregulated</v>
          </cell>
        </row>
        <row r="1442">
          <cell r="D1442" t="str">
            <v>Citigroup Inc.</v>
          </cell>
          <cell r="E1442" t="str">
            <v>Solar</v>
          </cell>
          <cell r="G1442" t="str">
            <v>NA</v>
          </cell>
          <cell r="H1442" t="str">
            <v>Merchant Unregulated</v>
          </cell>
        </row>
        <row r="1443">
          <cell r="D1443" t="str">
            <v>Mitsubishi UFJ Financial Group, Inc.</v>
          </cell>
          <cell r="E1443" t="str">
            <v>Solar</v>
          </cell>
          <cell r="G1443" t="str">
            <v>NA</v>
          </cell>
          <cell r="H1443" t="str">
            <v>Merchant Unregulated</v>
          </cell>
        </row>
        <row r="1444">
          <cell r="D1444" t="str">
            <v>MetLife, Inc.</v>
          </cell>
          <cell r="E1444" t="str">
            <v>Solar</v>
          </cell>
          <cell r="G1444" t="str">
            <v>NA</v>
          </cell>
          <cell r="H1444" t="str">
            <v>Merchant Unregulated</v>
          </cell>
        </row>
        <row r="1445">
          <cell r="D1445" t="str">
            <v>General Electric Company</v>
          </cell>
          <cell r="E1445" t="str">
            <v>Solar</v>
          </cell>
          <cell r="G1445" t="str">
            <v>NA</v>
          </cell>
          <cell r="H1445" t="str">
            <v>Merchant Unregulated</v>
          </cell>
        </row>
        <row r="1446">
          <cell r="D1446" t="str">
            <v>EDF Group</v>
          </cell>
          <cell r="E1446" t="str">
            <v>Solar</v>
          </cell>
          <cell r="G1446" t="str">
            <v>NA</v>
          </cell>
          <cell r="H1446" t="str">
            <v>Merchant Unregulated</v>
          </cell>
        </row>
        <row r="1447">
          <cell r="D1447" t="str">
            <v>Renegy Holdings, Inc.</v>
          </cell>
          <cell r="E1447" t="str">
            <v>Oil</v>
          </cell>
          <cell r="G1447" t="str">
            <v>NA</v>
          </cell>
          <cell r="H1447" t="str">
            <v>Merchant Unregulated</v>
          </cell>
        </row>
        <row r="1448">
          <cell r="D1448" t="str">
            <v>Renegy Holdings, Inc.</v>
          </cell>
          <cell r="E1448" t="str">
            <v>Oil</v>
          </cell>
          <cell r="G1448" t="str">
            <v>NA</v>
          </cell>
          <cell r="H1448" t="str">
            <v>Merchant Unregulated</v>
          </cell>
        </row>
        <row r="1449">
          <cell r="D1449" t="str">
            <v>Brookfield Renewable Energy Partners L.P.</v>
          </cell>
          <cell r="E1449" t="str">
            <v>Water</v>
          </cell>
          <cell r="G1449" t="str">
            <v>NA</v>
          </cell>
          <cell r="H1449" t="str">
            <v>Merchant Unregulated</v>
          </cell>
        </row>
        <row r="1450">
          <cell r="D1450" t="str">
            <v>Brookfield Asset Management Inc.</v>
          </cell>
          <cell r="E1450" t="str">
            <v>Water</v>
          </cell>
          <cell r="G1450" t="str">
            <v>NA</v>
          </cell>
          <cell r="H1450" t="str">
            <v>Merchant Unregulated</v>
          </cell>
        </row>
        <row r="1451">
          <cell r="D1451" t="str">
            <v>Renewable World Energies, LLC</v>
          </cell>
          <cell r="E1451" t="str">
            <v>Water</v>
          </cell>
          <cell r="G1451" t="str">
            <v>NA</v>
          </cell>
          <cell r="H1451" t="str">
            <v>Merchant Unregulated</v>
          </cell>
        </row>
        <row r="1452">
          <cell r="D1452" t="str">
            <v>NextEra Energy, Inc.</v>
          </cell>
          <cell r="E1452" t="str">
            <v>Water</v>
          </cell>
          <cell r="G1452" t="str">
            <v>NA</v>
          </cell>
          <cell r="H1452" t="str">
            <v>Merchant Unregulated</v>
          </cell>
        </row>
        <row r="1453">
          <cell r="D1453" t="str">
            <v>North Carolina Electric Membership Corporation</v>
          </cell>
          <cell r="E1453" t="str">
            <v>Nuclear</v>
          </cell>
          <cell r="G1453">
            <v>5484291</v>
          </cell>
          <cell r="H1453" t="str">
            <v>Regulated</v>
          </cell>
        </row>
        <row r="1454">
          <cell r="D1454" t="str">
            <v>Duke Energy Corporation</v>
          </cell>
          <cell r="E1454" t="str">
            <v>Nuclear</v>
          </cell>
          <cell r="G1454">
            <v>3430359</v>
          </cell>
          <cell r="H1454" t="str">
            <v>Regulated</v>
          </cell>
        </row>
        <row r="1455">
          <cell r="D1455" t="str">
            <v>Piedmont Municipal Power Agency</v>
          </cell>
          <cell r="E1455" t="str">
            <v>Nuclear</v>
          </cell>
          <cell r="G1455">
            <v>2228663</v>
          </cell>
          <cell r="H1455" t="str">
            <v>Regulated</v>
          </cell>
        </row>
        <row r="1456">
          <cell r="D1456" t="str">
            <v>North Carolina Municipal Power Agency Number 1</v>
          </cell>
          <cell r="E1456" t="str">
            <v>Nuclear</v>
          </cell>
          <cell r="G1456">
            <v>6685988</v>
          </cell>
          <cell r="H1456" t="str">
            <v>Regulated</v>
          </cell>
        </row>
        <row r="1457">
          <cell r="D1457" t="str">
            <v>Morganton City of</v>
          </cell>
          <cell r="E1457" t="str">
            <v>Oil</v>
          </cell>
          <cell r="G1457" t="str">
            <v>NA</v>
          </cell>
          <cell r="H1457" t="str">
            <v>Regulated</v>
          </cell>
        </row>
        <row r="1458">
          <cell r="D1458" t="str">
            <v>Weber Basin Water Conservation Dist</v>
          </cell>
          <cell r="E1458" t="str">
            <v>Water</v>
          </cell>
          <cell r="G1458" t="str">
            <v>NA</v>
          </cell>
          <cell r="H1458" t="str">
            <v>Merchant Unregulated</v>
          </cell>
        </row>
        <row r="1459">
          <cell r="D1459" t="str">
            <v>Gaz Métro Limited Partnership</v>
          </cell>
          <cell r="E1459" t="str">
            <v>Water</v>
          </cell>
          <cell r="G1459" t="str">
            <v>NA</v>
          </cell>
          <cell r="H1459" t="str">
            <v>Regulated</v>
          </cell>
        </row>
        <row r="1460">
          <cell r="D1460" t="str">
            <v>Duke Energy Corporation</v>
          </cell>
          <cell r="E1460" t="str">
            <v>Coal</v>
          </cell>
          <cell r="G1460">
            <v>4741894</v>
          </cell>
          <cell r="H1460" t="str">
            <v>Regulated</v>
          </cell>
        </row>
        <row r="1461">
          <cell r="D1461" t="str">
            <v>Duke Energy Corporation</v>
          </cell>
          <cell r="E1461" t="str">
            <v>Gas</v>
          </cell>
          <cell r="G1461">
            <v>29904</v>
          </cell>
          <cell r="H1461" t="str">
            <v>Regulated</v>
          </cell>
        </row>
        <row r="1462">
          <cell r="D1462" t="str">
            <v>Duke Energy Corporation</v>
          </cell>
          <cell r="E1462" t="str">
            <v>Oil</v>
          </cell>
          <cell r="G1462">
            <v>256</v>
          </cell>
          <cell r="H1462" t="str">
            <v>Regulated</v>
          </cell>
        </row>
        <row r="1463">
          <cell r="D1463" t="str">
            <v>Upstate New York Power Producers Inc.</v>
          </cell>
          <cell r="E1463" t="str">
            <v>Coal</v>
          </cell>
          <cell r="G1463">
            <v>323422</v>
          </cell>
          <cell r="H1463" t="str">
            <v>Merchant Unregulated</v>
          </cell>
        </row>
        <row r="1464">
          <cell r="D1464" t="str">
            <v>Television City Cogen LP</v>
          </cell>
          <cell r="E1464" t="str">
            <v>Gas</v>
          </cell>
          <cell r="G1464" t="str">
            <v>NA</v>
          </cell>
          <cell r="H1464" t="str">
            <v>Merchant Unregulated</v>
          </cell>
        </row>
        <row r="1465">
          <cell r="D1465" t="str">
            <v>Los Angeles Department of Water and Power</v>
          </cell>
          <cell r="E1465" t="str">
            <v>Solar</v>
          </cell>
          <cell r="G1465" t="str">
            <v>NA</v>
          </cell>
          <cell r="H1465" t="str">
            <v>Regulated</v>
          </cell>
        </row>
        <row r="1466">
          <cell r="D1466" t="str">
            <v>Central Contra Coasta Sanitary District</v>
          </cell>
          <cell r="E1466" t="str">
            <v>Gas</v>
          </cell>
          <cell r="G1466" t="str">
            <v>NA</v>
          </cell>
          <cell r="H1466" t="str">
            <v>Merchant Unregulated</v>
          </cell>
        </row>
        <row r="1467">
          <cell r="D1467" t="str">
            <v>Klamath Irrigation District</v>
          </cell>
          <cell r="E1467" t="str">
            <v>Water</v>
          </cell>
          <cell r="G1467" t="str">
            <v>NA</v>
          </cell>
          <cell r="H1467" t="str">
            <v>Merchant Unregulated</v>
          </cell>
        </row>
        <row r="1468">
          <cell r="D1468" t="str">
            <v>Berkshire Hathaway Inc.</v>
          </cell>
          <cell r="E1468" t="str">
            <v>Geothermal</v>
          </cell>
          <cell r="G1468" t="str">
            <v>NA</v>
          </cell>
          <cell r="H1468" t="str">
            <v>Merchant Unregulated</v>
          </cell>
        </row>
        <row r="1469">
          <cell r="D1469" t="str">
            <v>MidAmerican Energy Holdings Company</v>
          </cell>
          <cell r="E1469" t="str">
            <v>Geothermal</v>
          </cell>
          <cell r="G1469" t="str">
            <v>NA</v>
          </cell>
          <cell r="H1469" t="str">
            <v>Merchant Unregulated</v>
          </cell>
        </row>
        <row r="1470">
          <cell r="D1470" t="str">
            <v>TransAlta Corporation</v>
          </cell>
          <cell r="E1470" t="str">
            <v>Geothermal</v>
          </cell>
          <cell r="G1470" t="str">
            <v>NA</v>
          </cell>
          <cell r="H1470" t="str">
            <v>Merchant Unregulated</v>
          </cell>
        </row>
        <row r="1471">
          <cell r="D1471" t="str">
            <v>Entergy Corporation</v>
          </cell>
          <cell r="E1471" t="str">
            <v>Gas</v>
          </cell>
          <cell r="G1471">
            <v>2581</v>
          </cell>
          <cell r="H1471" t="str">
            <v>Regulated</v>
          </cell>
        </row>
        <row r="1472">
          <cell r="D1472" t="str">
            <v>Entergy Corporation</v>
          </cell>
          <cell r="E1472" t="str">
            <v>Oil</v>
          </cell>
          <cell r="G1472">
            <v>8</v>
          </cell>
          <cell r="H1472" t="str">
            <v>Regulated</v>
          </cell>
        </row>
        <row r="1473">
          <cell r="D1473" t="str">
            <v>Consolidated Edison, Inc.</v>
          </cell>
          <cell r="E1473" t="str">
            <v>Solar</v>
          </cell>
          <cell r="G1473" t="str">
            <v>NA</v>
          </cell>
          <cell r="H1473" t="str">
            <v>Merchant Unregulated</v>
          </cell>
        </row>
        <row r="1474">
          <cell r="D1474" t="str">
            <v>Calpine Corporation</v>
          </cell>
          <cell r="E1474" t="str">
            <v>Oil</v>
          </cell>
          <cell r="G1474" t="str">
            <v>NA</v>
          </cell>
          <cell r="H1474" t="str">
            <v>Merchant Unregulated</v>
          </cell>
        </row>
        <row r="1475">
          <cell r="D1475" t="str">
            <v>Carlyle Group L.P.</v>
          </cell>
          <cell r="E1475" t="str">
            <v>Coal</v>
          </cell>
          <cell r="G1475" t="str">
            <v>NA</v>
          </cell>
          <cell r="H1475" t="str">
            <v>Merchant Unregulated</v>
          </cell>
        </row>
        <row r="1476">
          <cell r="D1476" t="str">
            <v>NRG Energy, Inc.</v>
          </cell>
          <cell r="E1476" t="str">
            <v>Gas</v>
          </cell>
          <cell r="G1476">
            <v>1234483</v>
          </cell>
          <cell r="H1476" t="str">
            <v>Merchant Unregulated</v>
          </cell>
        </row>
        <row r="1477">
          <cell r="D1477" t="str">
            <v>Cascade Investment LLC</v>
          </cell>
          <cell r="E1477" t="str">
            <v>Gas</v>
          </cell>
          <cell r="G1477">
            <v>864324</v>
          </cell>
          <cell r="H1477" t="str">
            <v>Merchant Unregulated</v>
          </cell>
        </row>
        <row r="1478">
          <cell r="D1478" t="str">
            <v>NRG Energy, Inc.</v>
          </cell>
          <cell r="E1478" t="str">
            <v>Gas</v>
          </cell>
          <cell r="G1478">
            <v>865359</v>
          </cell>
          <cell r="H1478" t="str">
            <v>Merchant Unregulated</v>
          </cell>
        </row>
        <row r="1479">
          <cell r="D1479" t="str">
            <v>Duke Energy Corporation</v>
          </cell>
          <cell r="E1479" t="str">
            <v>Water</v>
          </cell>
          <cell r="G1479">
            <v>17699</v>
          </cell>
          <cell r="H1479" t="str">
            <v>Regulated</v>
          </cell>
        </row>
        <row r="1480">
          <cell r="D1480" t="str">
            <v>Duke Energy Corporation</v>
          </cell>
          <cell r="E1480" t="str">
            <v>Water</v>
          </cell>
          <cell r="G1480">
            <v>93606</v>
          </cell>
          <cell r="H1480" t="str">
            <v>Regulated</v>
          </cell>
        </row>
        <row r="1481">
          <cell r="D1481" t="str">
            <v>Sempra Energy</v>
          </cell>
          <cell r="E1481" t="str">
            <v>Wind</v>
          </cell>
          <cell r="G1481">
            <v>400566</v>
          </cell>
          <cell r="H1481" t="str">
            <v>Merchant Unregulated</v>
          </cell>
        </row>
        <row r="1482">
          <cell r="D1482" t="str">
            <v>BP plc</v>
          </cell>
          <cell r="E1482" t="str">
            <v>Wind</v>
          </cell>
          <cell r="G1482">
            <v>400566</v>
          </cell>
          <cell r="H1482" t="str">
            <v>Merchant Unregulated</v>
          </cell>
        </row>
        <row r="1483">
          <cell r="D1483" t="str">
            <v>BP plc</v>
          </cell>
          <cell r="E1483" t="str">
            <v>Wind</v>
          </cell>
          <cell r="G1483">
            <v>278847</v>
          </cell>
          <cell r="H1483" t="str">
            <v>Merchant Unregulated</v>
          </cell>
        </row>
        <row r="1484">
          <cell r="D1484" t="str">
            <v>Infigen Energy Limited</v>
          </cell>
          <cell r="E1484" t="str">
            <v>Wind</v>
          </cell>
          <cell r="G1484">
            <v>558527</v>
          </cell>
          <cell r="H1484" t="str">
            <v>Merchant Unregulated</v>
          </cell>
        </row>
        <row r="1485">
          <cell r="D1485" t="str">
            <v>Xcel Energy Inc.</v>
          </cell>
          <cell r="E1485" t="str">
            <v>Water</v>
          </cell>
          <cell r="G1485">
            <v>26278</v>
          </cell>
          <cell r="H1485" t="str">
            <v>Regulated</v>
          </cell>
        </row>
        <row r="1486">
          <cell r="D1486" t="str">
            <v>Cedar Falls Utilities</v>
          </cell>
          <cell r="E1486" t="str">
            <v>Gas</v>
          </cell>
          <cell r="G1486" t="str">
            <v>NA</v>
          </cell>
          <cell r="H1486" t="str">
            <v>Regulated</v>
          </cell>
        </row>
        <row r="1487">
          <cell r="D1487" t="str">
            <v>Seattle City Light</v>
          </cell>
          <cell r="E1487" t="str">
            <v>Water</v>
          </cell>
          <cell r="G1487" t="str">
            <v>NA</v>
          </cell>
          <cell r="H1487" t="str">
            <v>Regulated</v>
          </cell>
        </row>
        <row r="1488">
          <cell r="D1488" t="str">
            <v>First Reserve Management, L.P.</v>
          </cell>
          <cell r="E1488" t="str">
            <v>Biomass</v>
          </cell>
          <cell r="G1488" t="str">
            <v>NA</v>
          </cell>
          <cell r="H1488" t="str">
            <v>Merchant Unregulated</v>
          </cell>
        </row>
        <row r="1489">
          <cell r="D1489" t="str">
            <v>MDU Resources Group, Inc.</v>
          </cell>
          <cell r="E1489" t="str">
            <v>Wind</v>
          </cell>
          <cell r="G1489">
            <v>62727</v>
          </cell>
          <cell r="H1489" t="str">
            <v>Regulated</v>
          </cell>
        </row>
        <row r="1490">
          <cell r="D1490" t="str">
            <v>Enbridge Inc.</v>
          </cell>
          <cell r="E1490" t="str">
            <v>Wind</v>
          </cell>
          <cell r="G1490">
            <v>867312</v>
          </cell>
          <cell r="H1490" t="str">
            <v>Merchant Unregulated</v>
          </cell>
        </row>
        <row r="1491">
          <cell r="D1491" t="str">
            <v>Archer-Daniels-Midland Company</v>
          </cell>
          <cell r="E1491" t="str">
            <v>Coal</v>
          </cell>
          <cell r="G1491">
            <v>983248</v>
          </cell>
          <cell r="H1491" t="str">
            <v>Merchant Unregulated</v>
          </cell>
        </row>
        <row r="1492">
          <cell r="D1492" t="str">
            <v>Alliant Energy Corporation</v>
          </cell>
          <cell r="E1492" t="str">
            <v>Wind</v>
          </cell>
          <cell r="G1492">
            <v>188161</v>
          </cell>
          <cell r="H1492" t="str">
            <v>Regulated</v>
          </cell>
        </row>
        <row r="1493">
          <cell r="D1493" t="str">
            <v>Koch Industries, Inc.</v>
          </cell>
          <cell r="E1493" t="str">
            <v>Biomass</v>
          </cell>
          <cell r="G1493">
            <v>550055</v>
          </cell>
          <cell r="H1493" t="str">
            <v>Merchant Unregulated</v>
          </cell>
        </row>
        <row r="1494">
          <cell r="D1494" t="str">
            <v>Cedarville University</v>
          </cell>
          <cell r="E1494" t="str">
            <v>Solar</v>
          </cell>
          <cell r="G1494" t="str">
            <v>NA</v>
          </cell>
          <cell r="H1494" t="str">
            <v>Merchant Unregulated</v>
          </cell>
        </row>
        <row r="1495">
          <cell r="D1495" t="str">
            <v>Edison International</v>
          </cell>
          <cell r="E1495" t="str">
            <v>Wind</v>
          </cell>
          <cell r="G1495">
            <v>530448</v>
          </cell>
          <cell r="H1495" t="str">
            <v>Merchant Unregulated</v>
          </cell>
        </row>
        <row r="1496">
          <cell r="D1496" t="str">
            <v>Celanese Engineering Resin, Inc.</v>
          </cell>
          <cell r="E1496" t="str">
            <v>Gas</v>
          </cell>
          <cell r="G1496" t="str">
            <v>NA</v>
          </cell>
          <cell r="H1496" t="str">
            <v>Merchant Unregulated</v>
          </cell>
        </row>
        <row r="1497">
          <cell r="D1497" t="str">
            <v>Duke Energy Corporation</v>
          </cell>
          <cell r="E1497" t="str">
            <v>Coal</v>
          </cell>
          <cell r="G1497" t="str">
            <v>NA</v>
          </cell>
          <cell r="H1497" t="str">
            <v>Merchant Unregulated</v>
          </cell>
        </row>
        <row r="1498">
          <cell r="D1498" t="str">
            <v>New Energy Capital Corp.</v>
          </cell>
          <cell r="E1498" t="str">
            <v>Solar</v>
          </cell>
          <cell r="G1498" t="str">
            <v>NA</v>
          </cell>
          <cell r="H1498" t="str">
            <v>Merchant Unregulated</v>
          </cell>
        </row>
        <row r="1499">
          <cell r="D1499" t="str">
            <v>SolarVision, LLC</v>
          </cell>
          <cell r="E1499" t="str">
            <v>Solar</v>
          </cell>
          <cell r="G1499" t="str">
            <v>NA</v>
          </cell>
          <cell r="H1499" t="str">
            <v>Merchant Unregulated</v>
          </cell>
        </row>
        <row r="1500">
          <cell r="D1500" t="str">
            <v>Foundation Windpower, LLC</v>
          </cell>
          <cell r="E1500" t="str">
            <v>Wind</v>
          </cell>
          <cell r="G1500" t="str">
            <v>NA</v>
          </cell>
          <cell r="H1500" t="str">
            <v>Merchant Unregulated</v>
          </cell>
        </row>
        <row r="1501">
          <cell r="D1501" t="str">
            <v>Metlakatla Power &amp; Light</v>
          </cell>
          <cell r="E1501" t="str">
            <v>Oil</v>
          </cell>
          <cell r="G1501" t="str">
            <v>NA</v>
          </cell>
          <cell r="H1501" t="str">
            <v>Merchant Unregulated</v>
          </cell>
        </row>
        <row r="1502">
          <cell r="D1502" t="str">
            <v>Moorhead Public Service</v>
          </cell>
          <cell r="E1502" t="str">
            <v>Oil</v>
          </cell>
          <cell r="G1502" t="str">
            <v>NA</v>
          </cell>
          <cell r="H1502" t="str">
            <v>Merchant Unregulated</v>
          </cell>
        </row>
        <row r="1503">
          <cell r="D1503" t="str">
            <v>OGE Energy Corp.</v>
          </cell>
          <cell r="E1503" t="str">
            <v>Wind</v>
          </cell>
          <cell r="G1503">
            <v>349694</v>
          </cell>
          <cell r="H1503" t="str">
            <v>Regulated</v>
          </cell>
        </row>
        <row r="1504">
          <cell r="D1504" t="str">
            <v>Center City of</v>
          </cell>
          <cell r="E1504" t="str">
            <v>Oil</v>
          </cell>
          <cell r="G1504" t="str">
            <v>NA</v>
          </cell>
          <cell r="H1504" t="str">
            <v>Regulated</v>
          </cell>
        </row>
        <row r="1505">
          <cell r="D1505" t="str">
            <v>Parowan City Corporation</v>
          </cell>
          <cell r="E1505" t="str">
            <v>Water</v>
          </cell>
          <cell r="G1505" t="str">
            <v>NA</v>
          </cell>
          <cell r="H1505" t="str">
            <v>Regulated</v>
          </cell>
        </row>
        <row r="1506">
          <cell r="D1506" t="str">
            <v>Hollingworth &amp; Vose Co</v>
          </cell>
          <cell r="E1506" t="str">
            <v>Water</v>
          </cell>
          <cell r="G1506" t="str">
            <v>NA</v>
          </cell>
          <cell r="H1506" t="str">
            <v>Merchant Unregulated</v>
          </cell>
        </row>
        <row r="1507">
          <cell r="D1507" t="str">
            <v>United States Government</v>
          </cell>
          <cell r="E1507" t="str">
            <v>Water</v>
          </cell>
          <cell r="G1507">
            <v>244685</v>
          </cell>
          <cell r="H1507" t="str">
            <v>Merchant Unregulated</v>
          </cell>
        </row>
        <row r="1508">
          <cell r="D1508" t="str">
            <v>Gaz Métro Limited Partnership</v>
          </cell>
          <cell r="E1508" t="str">
            <v>Water</v>
          </cell>
          <cell r="G1508" t="str">
            <v>NA</v>
          </cell>
          <cell r="H1508" t="str">
            <v>Regulated</v>
          </cell>
        </row>
        <row r="1509">
          <cell r="D1509" t="str">
            <v>Edison International</v>
          </cell>
          <cell r="E1509" t="str">
            <v>Gas</v>
          </cell>
          <cell r="G1509">
            <v>24959</v>
          </cell>
          <cell r="H1509" t="str">
            <v>Regulated</v>
          </cell>
        </row>
        <row r="1510">
          <cell r="D1510" t="str">
            <v>PG&amp;E Corporation</v>
          </cell>
          <cell r="E1510" t="str">
            <v>Water</v>
          </cell>
          <cell r="G1510">
            <v>-1291</v>
          </cell>
          <cell r="H1510" t="str">
            <v>Regulated</v>
          </cell>
        </row>
        <row r="1511">
          <cell r="D1511" t="str">
            <v>Alliant Energy Corporation</v>
          </cell>
          <cell r="E1511" t="str">
            <v>Oil</v>
          </cell>
          <cell r="G1511">
            <v>2394</v>
          </cell>
          <cell r="H1511" t="str">
            <v>Regulated</v>
          </cell>
        </row>
        <row r="1512">
          <cell r="D1512" t="str">
            <v>Alliant Energy Corporation</v>
          </cell>
          <cell r="E1512" t="str">
            <v>Oil</v>
          </cell>
          <cell r="G1512">
            <v>-207</v>
          </cell>
          <cell r="H1512" t="str">
            <v>Regulated</v>
          </cell>
        </row>
        <row r="1513">
          <cell r="D1513" t="str">
            <v>Miami Dade Water &amp; Sewer Authority</v>
          </cell>
          <cell r="E1513" t="str">
            <v>Biomass</v>
          </cell>
          <cell r="G1513" t="str">
            <v>NA</v>
          </cell>
          <cell r="H1513" t="str">
            <v>Merchant Unregulated</v>
          </cell>
        </row>
        <row r="1514">
          <cell r="D1514" t="str">
            <v>Public Service Enterprise Group Incorporated</v>
          </cell>
          <cell r="E1514" t="str">
            <v>Solar</v>
          </cell>
          <cell r="G1514" t="str">
            <v>NA</v>
          </cell>
          <cell r="H1514" t="str">
            <v>Regulated</v>
          </cell>
        </row>
        <row r="1515">
          <cell r="D1515" t="str">
            <v>Reedy Creek Improvement District</v>
          </cell>
          <cell r="E1515" t="str">
            <v>Gas</v>
          </cell>
          <cell r="G1515" t="str">
            <v>NA</v>
          </cell>
          <cell r="H1515" t="str">
            <v>Regulated</v>
          </cell>
        </row>
        <row r="1516">
          <cell r="D1516" t="str">
            <v>Sonoma County Dept of Transportation</v>
          </cell>
          <cell r="E1516" t="str">
            <v>Biomass</v>
          </cell>
          <cell r="G1516" t="str">
            <v>NA</v>
          </cell>
          <cell r="H1516" t="str">
            <v>Merchant Unregulated</v>
          </cell>
        </row>
        <row r="1517">
          <cell r="D1517" t="str">
            <v>Sonoma County Dept of Transportation</v>
          </cell>
          <cell r="E1517" t="str">
            <v>Biomass</v>
          </cell>
          <cell r="G1517" t="str">
            <v>NA</v>
          </cell>
          <cell r="H1517" t="str">
            <v>Merchant Unregulated</v>
          </cell>
        </row>
        <row r="1518">
          <cell r="D1518" t="str">
            <v>Central Michigan University</v>
          </cell>
          <cell r="E1518" t="str">
            <v>Gas</v>
          </cell>
          <cell r="G1518" t="str">
            <v>NA</v>
          </cell>
          <cell r="H1518" t="str">
            <v>Merchant Unregulated</v>
          </cell>
        </row>
        <row r="1519">
          <cell r="D1519" t="str">
            <v>Central Michigan University</v>
          </cell>
          <cell r="E1519" t="str">
            <v>Biomass</v>
          </cell>
          <cell r="G1519" t="str">
            <v>NA</v>
          </cell>
          <cell r="H1519" t="str">
            <v>Merchant Unregulated</v>
          </cell>
        </row>
        <row r="1520">
          <cell r="D1520" t="str">
            <v>Quasar Energy Group</v>
          </cell>
          <cell r="E1520" t="str">
            <v>Biomass</v>
          </cell>
          <cell r="G1520" t="str">
            <v>NA</v>
          </cell>
          <cell r="H1520" t="str">
            <v>Merchant Unregulated</v>
          </cell>
        </row>
        <row r="1521">
          <cell r="D1521" t="str">
            <v>Westar Energy, Inc.</v>
          </cell>
          <cell r="E1521" t="str">
            <v>Wind</v>
          </cell>
          <cell r="G1521">
            <v>294322</v>
          </cell>
          <cell r="H1521" t="str">
            <v>Regulated</v>
          </cell>
        </row>
        <row r="1522">
          <cell r="D1522" t="str">
            <v>State of Rhode Island</v>
          </cell>
          <cell r="E1522" t="str">
            <v>Oil</v>
          </cell>
          <cell r="G1522" t="str">
            <v>NA</v>
          </cell>
          <cell r="H1522" t="str">
            <v>Merchant Unregulated</v>
          </cell>
        </row>
        <row r="1523">
          <cell r="D1523" t="str">
            <v>State of Rhode Island</v>
          </cell>
          <cell r="E1523" t="str">
            <v>Oil</v>
          </cell>
          <cell r="G1523" t="str">
            <v>NA</v>
          </cell>
          <cell r="H1523" t="str">
            <v>Merchant Unregulated</v>
          </cell>
        </row>
        <row r="1524">
          <cell r="D1524" t="str">
            <v>ConocoPhillips Company</v>
          </cell>
          <cell r="E1524" t="str">
            <v>Gas</v>
          </cell>
          <cell r="G1524" t="str">
            <v>NA</v>
          </cell>
          <cell r="H1524" t="str">
            <v>Merchant Unregulated</v>
          </cell>
        </row>
        <row r="1525">
          <cell r="D1525" t="str">
            <v>ConocoPhillips Company</v>
          </cell>
          <cell r="E1525" t="str">
            <v>Gas</v>
          </cell>
          <cell r="G1525" t="str">
            <v>NA</v>
          </cell>
          <cell r="H1525" t="str">
            <v>Merchant Unregulated</v>
          </cell>
        </row>
        <row r="1526">
          <cell r="D1526" t="str">
            <v>Central Soya Co., Inc.</v>
          </cell>
          <cell r="E1526" t="str">
            <v>Coal</v>
          </cell>
          <cell r="G1526" t="str">
            <v>NA</v>
          </cell>
          <cell r="H1526" t="str">
            <v>Merchant Unregulated</v>
          </cell>
        </row>
        <row r="1527">
          <cell r="D1527" t="str">
            <v>County of Orange</v>
          </cell>
          <cell r="E1527" t="str">
            <v>Gas</v>
          </cell>
          <cell r="G1527" t="str">
            <v>NA</v>
          </cell>
          <cell r="H1527" t="str">
            <v>Merchant Unregulated</v>
          </cell>
        </row>
        <row r="1528">
          <cell r="D1528" t="str">
            <v>University of Cincinnati</v>
          </cell>
          <cell r="E1528" t="str">
            <v>Gas</v>
          </cell>
          <cell r="G1528" t="str">
            <v>NA</v>
          </cell>
          <cell r="H1528" t="str">
            <v>Merchant Unregulated</v>
          </cell>
        </row>
        <row r="1529">
          <cell r="D1529" t="str">
            <v>University of Cincinnati</v>
          </cell>
          <cell r="E1529" t="str">
            <v>Oil</v>
          </cell>
          <cell r="G1529" t="str">
            <v>NA</v>
          </cell>
          <cell r="H1529" t="str">
            <v>Merchant Unregulated</v>
          </cell>
        </row>
        <row r="1530">
          <cell r="D1530" t="str">
            <v>TransAlta Corporation</v>
          </cell>
          <cell r="E1530" t="str">
            <v>Coal</v>
          </cell>
          <cell r="G1530">
            <v>3735730</v>
          </cell>
          <cell r="H1530" t="str">
            <v>Merchant Unregulated</v>
          </cell>
        </row>
        <row r="1531">
          <cell r="D1531" t="str">
            <v>TransAlta Corporation</v>
          </cell>
          <cell r="E1531" t="str">
            <v>Gas</v>
          </cell>
          <cell r="G1531">
            <v>0</v>
          </cell>
          <cell r="H1531" t="str">
            <v>Merchant Unregulated</v>
          </cell>
        </row>
        <row r="1532">
          <cell r="D1532" t="str">
            <v>Alliance Power, Inc.</v>
          </cell>
          <cell r="E1532" t="str">
            <v>Gas</v>
          </cell>
          <cell r="G1532" t="str">
            <v>NA</v>
          </cell>
          <cell r="H1532" t="str">
            <v>Merchant Unregulated</v>
          </cell>
        </row>
        <row r="1533">
          <cell r="D1533" t="str">
            <v>Berkshire Hathaway Inc.</v>
          </cell>
          <cell r="E1533" t="str">
            <v>Wind</v>
          </cell>
          <cell r="G1533">
            <v>511531</v>
          </cell>
          <cell r="H1533" t="str">
            <v>Regulated</v>
          </cell>
        </row>
        <row r="1534">
          <cell r="D1534" t="str">
            <v>MidAmerican Energy Holdings Company</v>
          </cell>
          <cell r="E1534" t="str">
            <v>Wind</v>
          </cell>
          <cell r="G1534">
            <v>58103</v>
          </cell>
          <cell r="H1534" t="str">
            <v>Regulated</v>
          </cell>
        </row>
        <row r="1535">
          <cell r="D1535" t="str">
            <v>American Electric Power Company, Inc.</v>
          </cell>
          <cell r="E1535" t="str">
            <v>Gas</v>
          </cell>
          <cell r="G1535">
            <v>32687</v>
          </cell>
          <cell r="H1535" t="str">
            <v>Regulated</v>
          </cell>
        </row>
        <row r="1536">
          <cell r="D1536" t="str">
            <v>SunEdison, Inc.</v>
          </cell>
          <cell r="E1536" t="str">
            <v>Solar</v>
          </cell>
          <cell r="G1536" t="str">
            <v>NA</v>
          </cell>
          <cell r="H1536" t="str">
            <v>Merchant Unregulated</v>
          </cell>
        </row>
        <row r="1537">
          <cell r="D1537" t="str">
            <v>NextEra Energy, Inc.</v>
          </cell>
          <cell r="E1537" t="str">
            <v>Wind</v>
          </cell>
          <cell r="G1537" t="str">
            <v>NA</v>
          </cell>
          <cell r="H1537" t="str">
            <v>Merchant Unregulated</v>
          </cell>
        </row>
        <row r="1538">
          <cell r="D1538" t="str">
            <v>Certified Steel Company</v>
          </cell>
          <cell r="E1538" t="str">
            <v>Solar</v>
          </cell>
          <cell r="G1538" t="str">
            <v>NA</v>
          </cell>
          <cell r="H1538" t="str">
            <v>Merchant Unregulated</v>
          </cell>
        </row>
        <row r="1539">
          <cell r="D1539" t="str">
            <v>Formosa Plastics Corporation, USA</v>
          </cell>
          <cell r="E1539" t="str">
            <v>Coal</v>
          </cell>
          <cell r="G1539">
            <v>1252182</v>
          </cell>
          <cell r="H1539" t="str">
            <v>Merchant Unregulated</v>
          </cell>
        </row>
        <row r="1540">
          <cell r="D1540" t="str">
            <v>CF Industries Inc</v>
          </cell>
          <cell r="E1540" t="str">
            <v>Other Nonrenewable</v>
          </cell>
          <cell r="G1540" t="str">
            <v>NA</v>
          </cell>
          <cell r="H1540" t="str">
            <v>Merchant Unregulated</v>
          </cell>
        </row>
        <row r="1541">
          <cell r="D1541" t="str">
            <v>CG Windfarm LLC</v>
          </cell>
          <cell r="E1541" t="str">
            <v>Wind</v>
          </cell>
          <cell r="G1541" t="str">
            <v>NA</v>
          </cell>
          <cell r="H1541" t="str">
            <v>Merchant Unregulated</v>
          </cell>
        </row>
        <row r="1542">
          <cell r="D1542" t="str">
            <v>Edison International</v>
          </cell>
          <cell r="E1542" t="str">
            <v>Wind</v>
          </cell>
          <cell r="G1542" t="str">
            <v>NA</v>
          </cell>
          <cell r="H1542" t="str">
            <v>Merchant Unregulated</v>
          </cell>
        </row>
        <row r="1543">
          <cell r="D1543" t="str">
            <v>Auburn Energy</v>
          </cell>
          <cell r="E1543" t="str">
            <v>Biomass</v>
          </cell>
          <cell r="G1543" t="str">
            <v>NA</v>
          </cell>
          <cell r="H1543" t="str">
            <v>Merchant Unregulated</v>
          </cell>
        </row>
        <row r="1544">
          <cell r="D1544" t="str">
            <v>Winooski One Partnership</v>
          </cell>
          <cell r="E1544" t="str">
            <v>Water</v>
          </cell>
          <cell r="G1544" t="str">
            <v>NA</v>
          </cell>
          <cell r="H1544" t="str">
            <v>Merchant Unregulated</v>
          </cell>
        </row>
        <row r="1545">
          <cell r="D1545" t="str">
            <v>GDF Suez SA</v>
          </cell>
          <cell r="E1545" t="str">
            <v>Water</v>
          </cell>
          <cell r="G1545" t="str">
            <v>NA</v>
          </cell>
          <cell r="H1545" t="str">
            <v>Merchant Unregulated</v>
          </cell>
        </row>
        <row r="1546">
          <cell r="D1546" t="str">
            <v>Waste Management, Inc.</v>
          </cell>
          <cell r="E1546" t="str">
            <v>Biomass</v>
          </cell>
          <cell r="G1546" t="str">
            <v>NA</v>
          </cell>
          <cell r="H1546" t="str">
            <v>Merchant Unregulated</v>
          </cell>
        </row>
        <row r="1547">
          <cell r="D1547" t="str">
            <v>Juniper Generation, L.L.C.</v>
          </cell>
          <cell r="E1547" t="str">
            <v>Gas</v>
          </cell>
          <cell r="G1547" t="str">
            <v>NA</v>
          </cell>
          <cell r="H1547" t="str">
            <v>Merchant Unregulated</v>
          </cell>
        </row>
        <row r="1548">
          <cell r="D1548" t="str">
            <v>Wisconsin Energy Corporation</v>
          </cell>
          <cell r="E1548" t="str">
            <v>Water</v>
          </cell>
          <cell r="G1548">
            <v>19881</v>
          </cell>
          <cell r="H1548" t="str">
            <v>Regulated</v>
          </cell>
        </row>
        <row r="1549">
          <cell r="D1549" t="str">
            <v>NRG Energy, Inc.</v>
          </cell>
          <cell r="E1549" t="str">
            <v>Coal</v>
          </cell>
          <cell r="G1549" t="str">
            <v>NA</v>
          </cell>
          <cell r="H1549" t="str">
            <v>Merchant Unregulated</v>
          </cell>
        </row>
        <row r="1550">
          <cell r="D1550" t="str">
            <v>NRG Energy, Inc.</v>
          </cell>
          <cell r="E1550" t="str">
            <v>Oil</v>
          </cell>
          <cell r="G1550" t="str">
            <v>NA</v>
          </cell>
          <cell r="H1550" t="str">
            <v>Merchant Unregulated</v>
          </cell>
        </row>
        <row r="1551">
          <cell r="D1551" t="str">
            <v>NRG Energy, Inc.</v>
          </cell>
          <cell r="E1551" t="str">
            <v>Oil</v>
          </cell>
          <cell r="G1551" t="str">
            <v>NA</v>
          </cell>
          <cell r="H1551" t="str">
            <v>Merchant Unregulated</v>
          </cell>
        </row>
        <row r="1552">
          <cell r="D1552" t="str">
            <v>Exxon Mobil Corporation</v>
          </cell>
          <cell r="E1552" t="str">
            <v>Other Nonrenewable</v>
          </cell>
          <cell r="G1552" t="str">
            <v>NA</v>
          </cell>
          <cell r="H1552" t="str">
            <v>Merchant Unregulated</v>
          </cell>
        </row>
        <row r="1553">
          <cell r="D1553" t="str">
            <v>Basin Electric Power Cooperative</v>
          </cell>
          <cell r="E1553" t="str">
            <v>Wind</v>
          </cell>
          <cell r="G1553" t="str">
            <v>NA</v>
          </cell>
          <cell r="H1553" t="str">
            <v>Merchant Unregulated</v>
          </cell>
        </row>
        <row r="1554">
          <cell r="D1554" t="str">
            <v>EIF Management, LLC</v>
          </cell>
          <cell r="E1554" t="str">
            <v>Coal</v>
          </cell>
          <cell r="G1554">
            <v>74474</v>
          </cell>
          <cell r="H1554" t="str">
            <v>Merchant Unregulated</v>
          </cell>
        </row>
        <row r="1555">
          <cell r="D1555" t="str">
            <v>EIF Management, LLC</v>
          </cell>
          <cell r="E1555" t="str">
            <v>Coal</v>
          </cell>
          <cell r="G1555">
            <v>297902</v>
          </cell>
          <cell r="H1555" t="str">
            <v>Merchant Unregulated</v>
          </cell>
        </row>
        <row r="1556">
          <cell r="D1556" t="str">
            <v>Atlantic Power Corporation</v>
          </cell>
          <cell r="E1556" t="str">
            <v>Coal</v>
          </cell>
          <cell r="G1556">
            <v>248251</v>
          </cell>
          <cell r="H1556" t="str">
            <v>Merchant Unregulated</v>
          </cell>
        </row>
        <row r="1557">
          <cell r="D1557" t="str">
            <v>Chambersburg Borough of</v>
          </cell>
          <cell r="E1557" t="str">
            <v>Gas</v>
          </cell>
          <cell r="G1557" t="str">
            <v>NA</v>
          </cell>
          <cell r="H1557" t="str">
            <v>Regulated</v>
          </cell>
        </row>
        <row r="1558">
          <cell r="D1558" t="str">
            <v>FirstEnergy Corp.</v>
          </cell>
          <cell r="E1558" t="str">
            <v>Gas</v>
          </cell>
          <cell r="G1558" t="str">
            <v>NA</v>
          </cell>
          <cell r="H1558" t="str">
            <v>Merchant Unregulated</v>
          </cell>
        </row>
        <row r="1559">
          <cell r="D1559" t="str">
            <v>Central Electric Power Cooperative - MO</v>
          </cell>
          <cell r="E1559" t="str">
            <v>Coal</v>
          </cell>
          <cell r="G1559" t="str">
            <v>NA</v>
          </cell>
          <cell r="H1559" t="str">
            <v>Merchant Unregulated</v>
          </cell>
        </row>
        <row r="1560">
          <cell r="D1560" t="str">
            <v>Great River Energy</v>
          </cell>
          <cell r="E1560" t="str">
            <v>Wind</v>
          </cell>
          <cell r="G1560" t="str">
            <v>NA</v>
          </cell>
          <cell r="H1560" t="str">
            <v>Merchant Unregulated</v>
          </cell>
        </row>
        <row r="1561">
          <cell r="D1561" t="str">
            <v>E.ON SE</v>
          </cell>
          <cell r="E1561" t="str">
            <v>Wind</v>
          </cell>
          <cell r="G1561">
            <v>413620</v>
          </cell>
          <cell r="H1561" t="str">
            <v>Merchant Unregulated</v>
          </cell>
        </row>
        <row r="1562">
          <cell r="D1562" t="str">
            <v>EDF Group</v>
          </cell>
          <cell r="E1562" t="str">
            <v>Wind</v>
          </cell>
          <cell r="G1562">
            <v>267681</v>
          </cell>
          <cell r="H1562" t="str">
            <v>Merchant Unregulated</v>
          </cell>
        </row>
        <row r="1563">
          <cell r="D1563" t="str">
            <v>United States Government</v>
          </cell>
          <cell r="E1563" t="str">
            <v>Water</v>
          </cell>
          <cell r="G1563" t="str">
            <v>NA</v>
          </cell>
          <cell r="H1563" t="str">
            <v>Merchant Unregulated</v>
          </cell>
        </row>
        <row r="1564">
          <cell r="D1564" t="str">
            <v>ArcLight Capital Partners LLC</v>
          </cell>
          <cell r="E1564" t="str">
            <v>Wind</v>
          </cell>
          <cell r="G1564" t="str">
            <v>NA</v>
          </cell>
          <cell r="H1564" t="str">
            <v>Merchant Unregulated</v>
          </cell>
        </row>
        <row r="1565">
          <cell r="D1565" t="str">
            <v>Global Infrastructure Management, LLC</v>
          </cell>
          <cell r="E1565" t="str">
            <v>Wind</v>
          </cell>
          <cell r="G1565" t="str">
            <v>NA</v>
          </cell>
          <cell r="H1565" t="str">
            <v>Merchant Unregulated</v>
          </cell>
        </row>
        <row r="1566">
          <cell r="D1566" t="str">
            <v>Calpine Corporation</v>
          </cell>
          <cell r="E1566" t="str">
            <v>Gas</v>
          </cell>
          <cell r="G1566">
            <v>2536143</v>
          </cell>
          <cell r="H1566" t="str">
            <v>Merchant Unregulated</v>
          </cell>
        </row>
        <row r="1567">
          <cell r="D1567" t="str">
            <v>Fortistar LLC</v>
          </cell>
          <cell r="E1567" t="str">
            <v>Gas</v>
          </cell>
          <cell r="G1567">
            <v>530535</v>
          </cell>
          <cell r="H1567" t="str">
            <v>Merchant Unregulated</v>
          </cell>
        </row>
        <row r="1568">
          <cell r="D1568" t="str">
            <v>Global Infrastructure Management, LLC</v>
          </cell>
          <cell r="E1568" t="str">
            <v>Gas</v>
          </cell>
          <cell r="G1568">
            <v>4828397</v>
          </cell>
          <cell r="H1568" t="str">
            <v>Merchant Unregulated</v>
          </cell>
        </row>
        <row r="1569">
          <cell r="D1569" t="str">
            <v>Chanute City of</v>
          </cell>
          <cell r="E1569" t="str">
            <v>Gas</v>
          </cell>
          <cell r="G1569" t="str">
            <v>NA</v>
          </cell>
          <cell r="H1569" t="str">
            <v>Regulated</v>
          </cell>
        </row>
        <row r="1570">
          <cell r="D1570" t="str">
            <v>Chanute City of</v>
          </cell>
          <cell r="E1570" t="str">
            <v>Gas</v>
          </cell>
          <cell r="G1570" t="str">
            <v>NA</v>
          </cell>
          <cell r="H1570" t="str">
            <v>Regulated</v>
          </cell>
        </row>
        <row r="1571">
          <cell r="D1571" t="str">
            <v>Chanute City of</v>
          </cell>
          <cell r="E1571" t="str">
            <v>Gas</v>
          </cell>
          <cell r="G1571" t="str">
            <v>NA</v>
          </cell>
          <cell r="H1571" t="str">
            <v>Regulated</v>
          </cell>
        </row>
        <row r="1572">
          <cell r="D1572" t="str">
            <v>Gerald Wehmueller</v>
          </cell>
          <cell r="E1572" t="str">
            <v>Solar</v>
          </cell>
          <cell r="G1572" t="str">
            <v>NA</v>
          </cell>
          <cell r="H1572" t="str">
            <v>Merchant Unregulated</v>
          </cell>
        </row>
        <row r="1573">
          <cell r="D1573" t="str">
            <v>Chappell City of</v>
          </cell>
          <cell r="E1573" t="str">
            <v>Oil</v>
          </cell>
          <cell r="G1573" t="str">
            <v>NA</v>
          </cell>
          <cell r="H1573" t="str">
            <v>Regulated</v>
          </cell>
        </row>
        <row r="1574">
          <cell r="D1574" t="str">
            <v>Berkshire Hathaway Inc.</v>
          </cell>
          <cell r="E1574" t="str">
            <v>Wind</v>
          </cell>
          <cell r="G1574">
            <v>196742</v>
          </cell>
          <cell r="H1574" t="str">
            <v>Regulated</v>
          </cell>
        </row>
        <row r="1575">
          <cell r="D1575" t="str">
            <v>MidAmerican Energy Holdings Company</v>
          </cell>
          <cell r="E1575" t="str">
            <v>Wind</v>
          </cell>
          <cell r="G1575">
            <v>22347</v>
          </cell>
          <cell r="H1575" t="str">
            <v>Regulated</v>
          </cell>
        </row>
        <row r="1576">
          <cell r="D1576" t="str">
            <v>Ingenco Investors LLC</v>
          </cell>
          <cell r="E1576" t="str">
            <v>Biomass</v>
          </cell>
          <cell r="G1576" t="str">
            <v>NA</v>
          </cell>
          <cell r="H1576" t="str">
            <v>Merchant Unregulated</v>
          </cell>
        </row>
        <row r="1577">
          <cell r="D1577" t="str">
            <v>Ingenco Holdings LLC</v>
          </cell>
          <cell r="E1577" t="str">
            <v>Biomass</v>
          </cell>
          <cell r="G1577" t="str">
            <v>NA</v>
          </cell>
          <cell r="H1577" t="str">
            <v>Merchant Unregulated</v>
          </cell>
        </row>
        <row r="1578">
          <cell r="D1578" t="str">
            <v>Brookfield Renewable Energy Partners L.P.</v>
          </cell>
          <cell r="E1578" t="str">
            <v>Water</v>
          </cell>
          <cell r="G1578" t="str">
            <v>NA</v>
          </cell>
          <cell r="H1578" t="str">
            <v>Merchant Unregulated</v>
          </cell>
        </row>
        <row r="1579">
          <cell r="D1579" t="str">
            <v>Brookfield Asset Management Inc.</v>
          </cell>
          <cell r="E1579" t="str">
            <v>Water</v>
          </cell>
          <cell r="G1579" t="str">
            <v>NA</v>
          </cell>
          <cell r="H1579" t="str">
            <v>Merchant Unregulated</v>
          </cell>
        </row>
        <row r="1580">
          <cell r="D1580" t="str">
            <v>Rockville Centre Village of</v>
          </cell>
          <cell r="E1580" t="str">
            <v>Gas</v>
          </cell>
          <cell r="G1580" t="str">
            <v>NA</v>
          </cell>
          <cell r="H1580" t="str">
            <v>Regulated</v>
          </cell>
        </row>
        <row r="1581">
          <cell r="D1581" t="str">
            <v>PowerSouth Energy Cooperative</v>
          </cell>
          <cell r="E1581" t="str">
            <v>Coal</v>
          </cell>
          <cell r="G1581">
            <v>1870468</v>
          </cell>
          <cell r="H1581" t="str">
            <v>Merchant Unregulated</v>
          </cell>
        </row>
        <row r="1582">
          <cell r="D1582" t="str">
            <v>Charleston Clean Energy LLC</v>
          </cell>
          <cell r="E1582" t="str">
            <v>Biomass</v>
          </cell>
          <cell r="G1582" t="str">
            <v>NA</v>
          </cell>
          <cell r="H1582" t="str">
            <v>Merchant Unregulated</v>
          </cell>
        </row>
        <row r="1583">
          <cell r="D1583" t="str">
            <v>Kalamazoo Solar</v>
          </cell>
          <cell r="E1583" t="str">
            <v>Solar</v>
          </cell>
          <cell r="G1583" t="str">
            <v>NA</v>
          </cell>
          <cell r="H1583" t="str">
            <v>Merchant Unregulated</v>
          </cell>
        </row>
        <row r="1584">
          <cell r="D1584" t="str">
            <v>Brookfield Renewable Energy Partners L.P.</v>
          </cell>
          <cell r="E1584" t="str">
            <v>Water</v>
          </cell>
          <cell r="G1584" t="str">
            <v>NA</v>
          </cell>
          <cell r="H1584" t="str">
            <v>Merchant Unregulated</v>
          </cell>
        </row>
        <row r="1585">
          <cell r="D1585" t="str">
            <v>Brookfield Asset Management Inc.</v>
          </cell>
          <cell r="E1585" t="str">
            <v>Water</v>
          </cell>
          <cell r="G1585" t="str">
            <v>NA</v>
          </cell>
          <cell r="H1585" t="str">
            <v>Merchant Unregulated</v>
          </cell>
        </row>
        <row r="1586">
          <cell r="D1586" t="str">
            <v>Chasm Hydro Partnership</v>
          </cell>
          <cell r="E1586" t="str">
            <v>Water</v>
          </cell>
          <cell r="G1586" t="str">
            <v>NA</v>
          </cell>
          <cell r="H1586" t="str">
            <v>Merchant Unregulated</v>
          </cell>
        </row>
        <row r="1587">
          <cell r="D1587" t="str">
            <v>Enel S.p.A.</v>
          </cell>
          <cell r="E1587" t="str">
            <v>Water</v>
          </cell>
          <cell r="G1587" t="str">
            <v>NA</v>
          </cell>
          <cell r="H1587" t="str">
            <v>Merchant Unregulated</v>
          </cell>
        </row>
        <row r="1588">
          <cell r="D1588" t="str">
            <v>Riverstone Holdings LLC</v>
          </cell>
          <cell r="E1588" t="str">
            <v>Biomass</v>
          </cell>
          <cell r="G1588">
            <v>35524</v>
          </cell>
          <cell r="H1588" t="str">
            <v>Merchant Unregulated</v>
          </cell>
        </row>
        <row r="1589">
          <cell r="D1589" t="str">
            <v>MSD Capital, L.P.</v>
          </cell>
          <cell r="E1589" t="str">
            <v>Wind</v>
          </cell>
          <cell r="G1589">
            <v>96068</v>
          </cell>
          <cell r="H1589" t="str">
            <v>Merchant Unregulated</v>
          </cell>
        </row>
        <row r="1590">
          <cell r="D1590" t="str">
            <v>JPMorgan Chase &amp; Co.</v>
          </cell>
          <cell r="E1590" t="str">
            <v>Wind</v>
          </cell>
          <cell r="G1590">
            <v>64045</v>
          </cell>
          <cell r="H1590" t="str">
            <v>Merchant Unregulated</v>
          </cell>
        </row>
        <row r="1591">
          <cell r="D1591" t="str">
            <v>Noble Power, LLC</v>
          </cell>
          <cell r="E1591" t="str">
            <v>Wind</v>
          </cell>
          <cell r="G1591">
            <v>31640</v>
          </cell>
          <cell r="H1591" t="str">
            <v>Merchant Unregulated</v>
          </cell>
        </row>
        <row r="1592">
          <cell r="D1592" t="str">
            <v>Oglethorpe Power Corporation</v>
          </cell>
          <cell r="E1592" t="str">
            <v>Gas</v>
          </cell>
          <cell r="G1592">
            <v>2575313</v>
          </cell>
          <cell r="H1592" t="str">
            <v>Merchant Unregulated</v>
          </cell>
        </row>
        <row r="1593">
          <cell r="D1593" t="str">
            <v>Tennessee Valley Authority</v>
          </cell>
          <cell r="E1593" t="str">
            <v>Water</v>
          </cell>
          <cell r="G1593" t="str">
            <v>NA</v>
          </cell>
          <cell r="H1593" t="str">
            <v>Merchant Unregulated</v>
          </cell>
        </row>
        <row r="1594">
          <cell r="D1594" t="str">
            <v>Chautauqua County</v>
          </cell>
          <cell r="E1594" t="str">
            <v>Biomass</v>
          </cell>
          <cell r="G1594" t="str">
            <v>NA</v>
          </cell>
          <cell r="H1594" t="str">
            <v>Merchant Unregulated</v>
          </cell>
        </row>
        <row r="1595">
          <cell r="D1595" t="str">
            <v>United States Government</v>
          </cell>
          <cell r="E1595" t="str">
            <v>Water</v>
          </cell>
          <cell r="G1595" t="str">
            <v>NA</v>
          </cell>
          <cell r="H1595" t="str">
            <v>Merchant Unregulated</v>
          </cell>
        </row>
        <row r="1596">
          <cell r="D1596" t="str">
            <v>Great Lakes Tissue Co</v>
          </cell>
          <cell r="E1596" t="str">
            <v>Water</v>
          </cell>
          <cell r="G1596" t="str">
            <v>NA</v>
          </cell>
          <cell r="H1596" t="str">
            <v>Merchant Unregulated</v>
          </cell>
        </row>
        <row r="1597">
          <cell r="D1597" t="str">
            <v>Berkshire Hathaway Inc.</v>
          </cell>
          <cell r="E1597" t="str">
            <v>Gas</v>
          </cell>
          <cell r="G1597">
            <v>762728</v>
          </cell>
          <cell r="H1597" t="str">
            <v>Regulated</v>
          </cell>
        </row>
        <row r="1598">
          <cell r="D1598" t="str">
            <v>MidAmerican Energy Holdings Company</v>
          </cell>
          <cell r="E1598" t="str">
            <v>Gas</v>
          </cell>
          <cell r="G1598">
            <v>86635</v>
          </cell>
          <cell r="H1598" t="str">
            <v>Regulated</v>
          </cell>
        </row>
        <row r="1599">
          <cell r="D1599" t="str">
            <v>Chelan County Public Utility District No. 1</v>
          </cell>
          <cell r="E1599" t="str">
            <v>Water</v>
          </cell>
          <cell r="G1599" t="str">
            <v>NA</v>
          </cell>
          <cell r="H1599" t="str">
            <v>Regulated</v>
          </cell>
        </row>
        <row r="1600">
          <cell r="D1600" t="str">
            <v>Holyoke City of MA</v>
          </cell>
          <cell r="E1600" t="str">
            <v>Water</v>
          </cell>
          <cell r="G1600" t="str">
            <v>NA</v>
          </cell>
          <cell r="H1600" t="str">
            <v>Regulated</v>
          </cell>
        </row>
        <row r="1601">
          <cell r="D1601" t="str">
            <v>Golden Valley Electric Association Inc.</v>
          </cell>
          <cell r="E1601" t="str">
            <v>Oil</v>
          </cell>
          <cell r="G1601" t="str">
            <v>NA</v>
          </cell>
          <cell r="H1601" t="str">
            <v>Merchant Unregulated</v>
          </cell>
        </row>
        <row r="1602">
          <cell r="D1602" t="str">
            <v>Chena Power LLC</v>
          </cell>
          <cell r="E1602" t="str">
            <v>Geothermal</v>
          </cell>
          <cell r="G1602" t="str">
            <v>NA</v>
          </cell>
          <cell r="H1602" t="str">
            <v>Merchant Unregulated</v>
          </cell>
        </row>
        <row r="1603">
          <cell r="D1603" t="str">
            <v>Aurora Energy, LLC</v>
          </cell>
          <cell r="E1603" t="str">
            <v>Coal</v>
          </cell>
          <cell r="G1603" t="str">
            <v>NA</v>
          </cell>
          <cell r="H1603" t="str">
            <v>Merchant Unregulated</v>
          </cell>
        </row>
        <row r="1604">
          <cell r="D1604" t="str">
            <v>Brookfield Americas Infrastructure Fund L.P.</v>
          </cell>
          <cell r="E1604" t="str">
            <v>Water</v>
          </cell>
          <cell r="G1604">
            <v>49509</v>
          </cell>
          <cell r="H1604" t="str">
            <v>Merchant Unregulated</v>
          </cell>
        </row>
        <row r="1605">
          <cell r="D1605" t="str">
            <v>Xcel Energy Inc.</v>
          </cell>
          <cell r="E1605" t="str">
            <v>Coal</v>
          </cell>
          <cell r="G1605">
            <v>3020306</v>
          </cell>
          <cell r="H1605" t="str">
            <v>Regulated</v>
          </cell>
        </row>
        <row r="1606">
          <cell r="D1606" t="str">
            <v>LS Power Group</v>
          </cell>
          <cell r="E1606" t="str">
            <v>Gas</v>
          </cell>
          <cell r="G1606" t="str">
            <v>NA</v>
          </cell>
          <cell r="H1606" t="str">
            <v>Merchant Unregulated</v>
          </cell>
        </row>
        <row r="1607">
          <cell r="D1607" t="str">
            <v>Cherokee Falls Associates</v>
          </cell>
          <cell r="E1607" t="str">
            <v>Water</v>
          </cell>
          <cell r="G1607" t="str">
            <v>NA</v>
          </cell>
          <cell r="H1607" t="str">
            <v>Merchant Unregulated</v>
          </cell>
        </row>
        <row r="1608">
          <cell r="D1608" t="str">
            <v>Tennessee Valley Authority</v>
          </cell>
          <cell r="E1608" t="str">
            <v>Water</v>
          </cell>
          <cell r="G1608">
            <v>313286</v>
          </cell>
          <cell r="H1608" t="str">
            <v>Merchant Unregulated</v>
          </cell>
        </row>
        <row r="1609">
          <cell r="D1609" t="str">
            <v>Xcel Energy Inc.</v>
          </cell>
          <cell r="E1609" t="str">
            <v>Oil</v>
          </cell>
          <cell r="G1609" t="str">
            <v>NA</v>
          </cell>
          <cell r="H1609" t="str">
            <v>Regulated</v>
          </cell>
        </row>
        <row r="1610">
          <cell r="D1610" t="str">
            <v>SunEdison, Inc.</v>
          </cell>
          <cell r="E1610" t="str">
            <v>Solar</v>
          </cell>
          <cell r="G1610" t="str">
            <v>NA</v>
          </cell>
          <cell r="H1610" t="str">
            <v>Merchant Unregulated</v>
          </cell>
        </row>
        <row r="1611">
          <cell r="D1611" t="str">
            <v>SunEdison, Inc.</v>
          </cell>
          <cell r="E1611" t="str">
            <v>Solar</v>
          </cell>
          <cell r="G1611" t="str">
            <v>NA</v>
          </cell>
          <cell r="H1611" t="str">
            <v>Merchant Unregulated</v>
          </cell>
        </row>
        <row r="1612">
          <cell r="D1612" t="str">
            <v>Hudson Town of</v>
          </cell>
          <cell r="E1612" t="str">
            <v>Oil</v>
          </cell>
          <cell r="G1612" t="str">
            <v>NA</v>
          </cell>
          <cell r="H1612" t="str">
            <v>Regulated</v>
          </cell>
        </row>
        <row r="1613">
          <cell r="D1613" t="str">
            <v>North Carolina Municipal Power Agency Number 1</v>
          </cell>
          <cell r="E1613" t="str">
            <v>Oil</v>
          </cell>
          <cell r="G1613" t="str">
            <v>NA</v>
          </cell>
          <cell r="H1613" t="str">
            <v>Regulated</v>
          </cell>
        </row>
        <row r="1614">
          <cell r="D1614" t="str">
            <v>Dominion Resources, Inc.</v>
          </cell>
          <cell r="E1614" t="str">
            <v>Coal</v>
          </cell>
          <cell r="G1614">
            <v>1386577</v>
          </cell>
          <cell r="H1614" t="str">
            <v>Regulated</v>
          </cell>
        </row>
        <row r="1615">
          <cell r="D1615" t="str">
            <v>Dominion Resources, Inc.</v>
          </cell>
          <cell r="E1615" t="str">
            <v>Oil</v>
          </cell>
          <cell r="G1615">
            <v>402</v>
          </cell>
          <cell r="H1615" t="str">
            <v>Regulated</v>
          </cell>
        </row>
        <row r="1616">
          <cell r="D1616" t="str">
            <v>SunEdison, Inc.</v>
          </cell>
          <cell r="E1616" t="str">
            <v>Solar</v>
          </cell>
          <cell r="G1616" t="str">
            <v>NA</v>
          </cell>
          <cell r="H1616" t="str">
            <v>Merchant Unregulated</v>
          </cell>
        </row>
        <row r="1617">
          <cell r="D1617" t="str">
            <v>Goldman Sachs Group, Inc.</v>
          </cell>
          <cell r="E1617" t="str">
            <v>Solar</v>
          </cell>
          <cell r="G1617" t="str">
            <v>NA</v>
          </cell>
          <cell r="H1617" t="str">
            <v>Merchant Unregulated</v>
          </cell>
        </row>
        <row r="1618">
          <cell r="D1618" t="str">
            <v>Exelon Corporation</v>
          </cell>
          <cell r="E1618" t="str">
            <v>Oil</v>
          </cell>
          <cell r="G1618" t="str">
            <v>NA</v>
          </cell>
          <cell r="H1618" t="str">
            <v>Merchant Unregulated</v>
          </cell>
        </row>
        <row r="1619">
          <cell r="D1619" t="str">
            <v>Metlakatla Power &amp; Light</v>
          </cell>
          <cell r="E1619" t="str">
            <v>Water</v>
          </cell>
          <cell r="G1619" t="str">
            <v>NA</v>
          </cell>
          <cell r="H1619" t="str">
            <v>Merchant Unregulated</v>
          </cell>
        </row>
        <row r="1620">
          <cell r="D1620" t="str">
            <v>Kimberly-Clark Corporation</v>
          </cell>
          <cell r="E1620" t="str">
            <v>Coal</v>
          </cell>
          <cell r="G1620" t="str">
            <v>NA</v>
          </cell>
          <cell r="H1620" t="str">
            <v>Merchant Unregulated</v>
          </cell>
        </row>
        <row r="1621">
          <cell r="D1621" t="str">
            <v>Dominion Resources, Inc.</v>
          </cell>
          <cell r="E1621" t="str">
            <v>Coal</v>
          </cell>
          <cell r="G1621">
            <v>3614162</v>
          </cell>
          <cell r="H1621" t="str">
            <v>Regulated</v>
          </cell>
        </row>
        <row r="1622">
          <cell r="D1622" t="str">
            <v>Dominion Resources, Inc.</v>
          </cell>
          <cell r="E1622" t="str">
            <v>Gas</v>
          </cell>
          <cell r="G1622">
            <v>2746206</v>
          </cell>
          <cell r="H1622" t="str">
            <v>Regulated</v>
          </cell>
        </row>
        <row r="1623">
          <cell r="D1623" t="str">
            <v>Ingenco Investors LLC</v>
          </cell>
          <cell r="E1623" t="str">
            <v>Biomass</v>
          </cell>
          <cell r="G1623" t="str">
            <v>NA</v>
          </cell>
          <cell r="H1623" t="str">
            <v>Merchant Unregulated</v>
          </cell>
        </row>
        <row r="1624">
          <cell r="D1624" t="str">
            <v>Ingenco Holdings LLC</v>
          </cell>
          <cell r="E1624" t="str">
            <v>Biomass</v>
          </cell>
          <cell r="G1624" t="str">
            <v>NA</v>
          </cell>
          <cell r="H1624" t="str">
            <v>Merchant Unregulated</v>
          </cell>
        </row>
        <row r="1625">
          <cell r="D1625" t="str">
            <v>EDF Group</v>
          </cell>
          <cell r="E1625" t="str">
            <v>Wind</v>
          </cell>
          <cell r="G1625">
            <v>96666</v>
          </cell>
          <cell r="H1625" t="str">
            <v>Merchant Unregulated</v>
          </cell>
        </row>
        <row r="1626">
          <cell r="D1626" t="str">
            <v>Waste Management, Inc.</v>
          </cell>
          <cell r="E1626" t="str">
            <v>Biomass</v>
          </cell>
          <cell r="G1626" t="str">
            <v>NA</v>
          </cell>
          <cell r="H1626" t="str">
            <v>Merchant Unregulated</v>
          </cell>
        </row>
        <row r="1627">
          <cell r="D1627" t="str">
            <v>NRG Energy, Inc.</v>
          </cell>
          <cell r="E1627" t="str">
            <v>Coal</v>
          </cell>
          <cell r="G1627">
            <v>178276</v>
          </cell>
          <cell r="H1627" t="str">
            <v>Merchant Unregulated</v>
          </cell>
        </row>
        <row r="1628">
          <cell r="D1628" t="str">
            <v>Southern Company</v>
          </cell>
          <cell r="E1628" t="str">
            <v>Gas</v>
          </cell>
          <cell r="G1628">
            <v>1114385</v>
          </cell>
          <cell r="H1628" t="str">
            <v>Regulated</v>
          </cell>
        </row>
        <row r="1629">
          <cell r="D1629" t="str">
            <v>Chevron Corporation</v>
          </cell>
          <cell r="E1629" t="str">
            <v>Other Nonrenewable</v>
          </cell>
          <cell r="G1629" t="str">
            <v>NA</v>
          </cell>
          <cell r="H1629" t="str">
            <v>Merchant Unregulated</v>
          </cell>
        </row>
        <row r="1630">
          <cell r="D1630" t="str">
            <v>Chevron Corporation</v>
          </cell>
          <cell r="E1630" t="str">
            <v>Gas</v>
          </cell>
          <cell r="G1630" t="str">
            <v>NA</v>
          </cell>
          <cell r="H1630" t="str">
            <v>Merchant Unregulated</v>
          </cell>
        </row>
        <row r="1631">
          <cell r="D1631" t="str">
            <v>Nevada Irrigation District</v>
          </cell>
          <cell r="E1631" t="str">
            <v>Water</v>
          </cell>
          <cell r="G1631" t="str">
            <v>NA</v>
          </cell>
          <cell r="H1631" t="str">
            <v>Merchant Unregulated</v>
          </cell>
        </row>
        <row r="1632">
          <cell r="D1632" t="str">
            <v>New Generation Power, Inc.</v>
          </cell>
          <cell r="E1632" t="str">
            <v>Solar</v>
          </cell>
          <cell r="G1632" t="str">
            <v>NA</v>
          </cell>
          <cell r="H1632" t="str">
            <v>Merchant Unregulated</v>
          </cell>
        </row>
        <row r="1633">
          <cell r="D1633" t="str">
            <v>Wanxiang America Corporation</v>
          </cell>
          <cell r="E1633" t="str">
            <v>Solar</v>
          </cell>
          <cell r="G1633" t="str">
            <v>NA</v>
          </cell>
          <cell r="H1633" t="str">
            <v>Merchant Unregulated</v>
          </cell>
        </row>
        <row r="1634">
          <cell r="D1634" t="str">
            <v>Tennessee Valley Authority</v>
          </cell>
          <cell r="E1634" t="str">
            <v>Water</v>
          </cell>
          <cell r="G1634">
            <v>684111</v>
          </cell>
          <cell r="H1634" t="str">
            <v>Merchant Unregulated</v>
          </cell>
        </row>
        <row r="1635">
          <cell r="D1635" t="str">
            <v>SunEdison, Inc.</v>
          </cell>
          <cell r="E1635" t="str">
            <v>Solar</v>
          </cell>
          <cell r="G1635" t="str">
            <v>NA</v>
          </cell>
          <cell r="H1635" t="str">
            <v>Merchant Unregulated</v>
          </cell>
        </row>
        <row r="1636">
          <cell r="D1636" t="str">
            <v>Fortistar LLC</v>
          </cell>
          <cell r="E1636" t="str">
            <v>Biomass</v>
          </cell>
          <cell r="G1636" t="str">
            <v>NA</v>
          </cell>
          <cell r="H1636" t="str">
            <v>Merchant Unregulated</v>
          </cell>
        </row>
        <row r="1637">
          <cell r="D1637" t="str">
            <v>O'Connell Engineering &amp; Fin Inc</v>
          </cell>
          <cell r="E1637" t="str">
            <v>Water</v>
          </cell>
          <cell r="G1637" t="str">
            <v>NA</v>
          </cell>
          <cell r="H1637" t="str">
            <v>Merchant Unregulated</v>
          </cell>
        </row>
        <row r="1638">
          <cell r="D1638" t="str">
            <v>United States Government</v>
          </cell>
          <cell r="E1638" t="str">
            <v>Water</v>
          </cell>
          <cell r="G1638">
            <v>12480327</v>
          </cell>
          <cell r="H1638" t="str">
            <v>Merchant Unregulated</v>
          </cell>
        </row>
        <row r="1639">
          <cell r="D1639" t="str">
            <v>Rady Children's Hospital</v>
          </cell>
          <cell r="E1639" t="str">
            <v>Gas</v>
          </cell>
          <cell r="G1639" t="str">
            <v>NA</v>
          </cell>
          <cell r="H1639" t="str">
            <v>Merchant Unregulated</v>
          </cell>
        </row>
        <row r="1640">
          <cell r="D1640" t="str">
            <v>Rady Children's Hospital</v>
          </cell>
          <cell r="E1640" t="str">
            <v>Oil</v>
          </cell>
          <cell r="G1640" t="str">
            <v>NA</v>
          </cell>
          <cell r="H1640" t="str">
            <v>Merchant Unregulated</v>
          </cell>
        </row>
        <row r="1641">
          <cell r="D1641" t="str">
            <v>Duke Energy Corporation</v>
          </cell>
          <cell r="E1641" t="str">
            <v>Solar</v>
          </cell>
          <cell r="G1641" t="str">
            <v>NA</v>
          </cell>
          <cell r="H1641" t="str">
            <v>Regulated</v>
          </cell>
        </row>
        <row r="1642">
          <cell r="D1642" t="str">
            <v>Brookfield Americas Infrastructure Fund L.P.</v>
          </cell>
          <cell r="E1642" t="str">
            <v>Water</v>
          </cell>
          <cell r="G1642">
            <v>17471</v>
          </cell>
          <cell r="H1642" t="str">
            <v>Merchant Unregulated</v>
          </cell>
        </row>
        <row r="1643">
          <cell r="D1643" t="str">
            <v>PG&amp;E Corporation</v>
          </cell>
          <cell r="E1643" t="str">
            <v>Water</v>
          </cell>
          <cell r="G1643">
            <v>24013</v>
          </cell>
          <cell r="H1643" t="str">
            <v>Regulated</v>
          </cell>
        </row>
        <row r="1644">
          <cell r="D1644" t="str">
            <v>Inside Passage Electric Cooperative, Inc.</v>
          </cell>
          <cell r="E1644" t="str">
            <v>Oil</v>
          </cell>
          <cell r="G1644" t="str">
            <v>NA</v>
          </cell>
          <cell r="H1644" t="str">
            <v>Merchant Unregulated</v>
          </cell>
        </row>
        <row r="1645">
          <cell r="D1645" t="str">
            <v>Chillicothe Municipal Utils</v>
          </cell>
          <cell r="E1645" t="str">
            <v>Gas</v>
          </cell>
          <cell r="G1645" t="str">
            <v>NA</v>
          </cell>
          <cell r="H1645" t="str">
            <v>Regulated</v>
          </cell>
        </row>
        <row r="1646">
          <cell r="D1646" t="str">
            <v>Chillicothe Municipal Utils</v>
          </cell>
          <cell r="E1646" t="str">
            <v>Oil</v>
          </cell>
          <cell r="G1646" t="str">
            <v>NA</v>
          </cell>
          <cell r="H1646" t="str">
            <v>Regulated</v>
          </cell>
        </row>
        <row r="1647">
          <cell r="D1647" t="str">
            <v>P H Glatfelter Co</v>
          </cell>
          <cell r="E1647" t="str">
            <v>Biomass</v>
          </cell>
          <cell r="G1647">
            <v>481205</v>
          </cell>
          <cell r="H1647" t="str">
            <v>Merchant Unregulated</v>
          </cell>
        </row>
        <row r="1648">
          <cell r="D1648" t="str">
            <v>Manulife Financial Corporation</v>
          </cell>
          <cell r="E1648" t="str">
            <v>Gas</v>
          </cell>
          <cell r="G1648" t="str">
            <v>NA</v>
          </cell>
          <cell r="H1648" t="str">
            <v>Merchant Unregulated</v>
          </cell>
        </row>
        <row r="1649">
          <cell r="D1649" t="str">
            <v>JPMorgan Chase &amp; Co.</v>
          </cell>
          <cell r="E1649" t="str">
            <v>Gas</v>
          </cell>
          <cell r="G1649" t="str">
            <v>NA</v>
          </cell>
          <cell r="H1649" t="str">
            <v>Merchant Unregulated</v>
          </cell>
        </row>
        <row r="1650">
          <cell r="D1650" t="str">
            <v>Freeport-McMoRan Copper &amp; Gold Inc.</v>
          </cell>
          <cell r="E1650" t="str">
            <v>Gas</v>
          </cell>
          <cell r="G1650" t="str">
            <v>NA</v>
          </cell>
          <cell r="H1650" t="str">
            <v>Merchant Unregulated</v>
          </cell>
        </row>
        <row r="1651">
          <cell r="D1651" t="str">
            <v>Morgan Stanley</v>
          </cell>
          <cell r="E1651" t="str">
            <v>Solar</v>
          </cell>
          <cell r="G1651" t="str">
            <v>NA</v>
          </cell>
          <cell r="H1651" t="str">
            <v>Merchant Unregulated</v>
          </cell>
        </row>
        <row r="1652">
          <cell r="D1652" t="str">
            <v>Pinnacle West Capital Corporation</v>
          </cell>
          <cell r="E1652" t="str">
            <v>Solar</v>
          </cell>
          <cell r="G1652">
            <v>6292</v>
          </cell>
          <cell r="H1652" t="str">
            <v>Regulated</v>
          </cell>
        </row>
        <row r="1653">
          <cell r="D1653" t="str">
            <v>Xcel Energy Inc.</v>
          </cell>
          <cell r="E1653" t="str">
            <v>Water</v>
          </cell>
          <cell r="G1653">
            <v>50755</v>
          </cell>
          <cell r="H1653" t="str">
            <v>Regulated</v>
          </cell>
        </row>
        <row r="1654">
          <cell r="D1654" t="str">
            <v>General Electric Company</v>
          </cell>
          <cell r="E1654" t="str">
            <v>Wind</v>
          </cell>
          <cell r="G1654" t="str">
            <v>NA</v>
          </cell>
          <cell r="H1654" t="str">
            <v>Merchant Unregulated</v>
          </cell>
        </row>
        <row r="1655">
          <cell r="D1655" t="str">
            <v>Enel S.p.A.</v>
          </cell>
          <cell r="E1655" t="str">
            <v>Wind</v>
          </cell>
          <cell r="G1655" t="str">
            <v>NA</v>
          </cell>
          <cell r="H1655" t="str">
            <v>Merchant Unregulated</v>
          </cell>
        </row>
        <row r="1656">
          <cell r="D1656" t="str">
            <v>Alaska Power &amp; Telephone Co.</v>
          </cell>
          <cell r="E1656" t="str">
            <v>Oil</v>
          </cell>
          <cell r="G1656" t="str">
            <v>NA</v>
          </cell>
          <cell r="H1656" t="str">
            <v>Merchant Unregulated</v>
          </cell>
        </row>
        <row r="1657">
          <cell r="D1657" t="str">
            <v>Alaska Energy &amp; Resources Company</v>
          </cell>
          <cell r="E1657" t="str">
            <v>Oil</v>
          </cell>
          <cell r="G1657" t="str">
            <v>NA</v>
          </cell>
          <cell r="H1657" t="str">
            <v>Merchant Unregulated</v>
          </cell>
        </row>
        <row r="1658">
          <cell r="D1658" t="str">
            <v>Chittenden Falls Hydro Power Co. Inc.</v>
          </cell>
          <cell r="E1658" t="str">
            <v>Water</v>
          </cell>
          <cell r="G1658" t="str">
            <v>NA</v>
          </cell>
          <cell r="H1658" t="str">
            <v>Merchant Unregulated</v>
          </cell>
        </row>
        <row r="1659">
          <cell r="D1659" t="str">
            <v>Ascend Performance Materials LLC</v>
          </cell>
          <cell r="E1659" t="str">
            <v>Other Nonrenewable</v>
          </cell>
          <cell r="G1659" t="str">
            <v>NA</v>
          </cell>
          <cell r="H1659" t="str">
            <v>Merchant Unregulated</v>
          </cell>
        </row>
        <row r="1660">
          <cell r="D1660" t="str">
            <v>NRG Energy, Inc.</v>
          </cell>
          <cell r="E1660" t="str">
            <v>Gas</v>
          </cell>
          <cell r="G1660" t="str">
            <v>NA</v>
          </cell>
          <cell r="H1660" t="str">
            <v>Merchant Unregulated</v>
          </cell>
        </row>
        <row r="1661">
          <cell r="D1661" t="str">
            <v>Berkshire Hathaway Inc.</v>
          </cell>
          <cell r="E1661" t="str">
            <v>Coal</v>
          </cell>
          <cell r="G1661">
            <v>2321070</v>
          </cell>
          <cell r="H1661" t="str">
            <v>Regulated</v>
          </cell>
        </row>
        <row r="1662">
          <cell r="D1662" t="str">
            <v>Pinnacle West Capital Corporation</v>
          </cell>
          <cell r="E1662" t="str">
            <v>Coal</v>
          </cell>
          <cell r="G1662">
            <v>4400460</v>
          </cell>
          <cell r="H1662" t="str">
            <v>Regulated</v>
          </cell>
        </row>
        <row r="1663">
          <cell r="D1663" t="str">
            <v>MidAmerican Energy Holdings Company</v>
          </cell>
          <cell r="E1663" t="str">
            <v>Coal</v>
          </cell>
          <cell r="G1663">
            <v>263329</v>
          </cell>
          <cell r="H1663" t="str">
            <v>Regulated</v>
          </cell>
        </row>
        <row r="1664">
          <cell r="D1664" t="str">
            <v>Associated Electric Cooperative Inc.</v>
          </cell>
          <cell r="E1664" t="str">
            <v>Gas</v>
          </cell>
          <cell r="G1664">
            <v>3229287</v>
          </cell>
          <cell r="H1664" t="str">
            <v>Merchant Unregulated</v>
          </cell>
        </row>
        <row r="1665">
          <cell r="D1665" t="str">
            <v>Korean East-West Power Co., Ltd.</v>
          </cell>
          <cell r="E1665" t="str">
            <v>Gas</v>
          </cell>
          <cell r="G1665" t="str">
            <v>NA</v>
          </cell>
          <cell r="H1665" t="str">
            <v>Merchant Unregulated</v>
          </cell>
        </row>
        <row r="1666">
          <cell r="D1666" t="str">
            <v>Akeida Capital Management, LLC</v>
          </cell>
          <cell r="E1666" t="str">
            <v>Biomass</v>
          </cell>
          <cell r="G1666" t="str">
            <v>NA</v>
          </cell>
          <cell r="H1666" t="str">
            <v>Merchant Unregulated</v>
          </cell>
        </row>
        <row r="1667">
          <cell r="D1667" t="str">
            <v>Calpine Corporation</v>
          </cell>
          <cell r="E1667" t="str">
            <v>Oil</v>
          </cell>
          <cell r="G1667" t="str">
            <v>NA</v>
          </cell>
          <cell r="H1667" t="str">
            <v>Merchant Unregulated</v>
          </cell>
        </row>
        <row r="1668">
          <cell r="D1668" t="str">
            <v>Emera Incorporated</v>
          </cell>
          <cell r="E1668" t="str">
            <v>Water</v>
          </cell>
          <cell r="G1668" t="str">
            <v>NA</v>
          </cell>
          <cell r="H1668" t="str">
            <v>Merchant Unregulated</v>
          </cell>
        </row>
        <row r="1669">
          <cell r="D1669" t="str">
            <v>Algonquin Power &amp; Utilities Corp.</v>
          </cell>
          <cell r="E1669" t="str">
            <v>Water</v>
          </cell>
          <cell r="G1669" t="str">
            <v>NA</v>
          </cell>
          <cell r="H1669" t="str">
            <v>Merchant Unregulated</v>
          </cell>
        </row>
        <row r="1670">
          <cell r="D1670" t="str">
            <v>Exelon Corporation</v>
          </cell>
          <cell r="E1670" t="str">
            <v>Wind</v>
          </cell>
          <cell r="G1670" t="str">
            <v>NA</v>
          </cell>
          <cell r="H1670" t="str">
            <v>Merchant Unregulated</v>
          </cell>
        </row>
        <row r="1671">
          <cell r="D1671" t="str">
            <v>Individual Owner</v>
          </cell>
          <cell r="E1671" t="str">
            <v>Wind</v>
          </cell>
          <cell r="G1671" t="str">
            <v>NA</v>
          </cell>
          <cell r="H1671" t="str">
            <v>Merchant Unregulated</v>
          </cell>
        </row>
        <row r="1672">
          <cell r="D1672" t="str">
            <v>Exelon Corporation</v>
          </cell>
          <cell r="E1672" t="str">
            <v>Wind</v>
          </cell>
          <cell r="G1672" t="str">
            <v>NA</v>
          </cell>
          <cell r="H1672" t="str">
            <v>Merchant Unregulated</v>
          </cell>
        </row>
        <row r="1673">
          <cell r="D1673" t="str">
            <v>Steven L. Christoffer</v>
          </cell>
          <cell r="E1673" t="str">
            <v>Wind</v>
          </cell>
          <cell r="G1673" t="str">
            <v>NA</v>
          </cell>
          <cell r="H1673" t="str">
            <v>Merchant Unregulated</v>
          </cell>
        </row>
        <row r="1674">
          <cell r="D1674" t="str">
            <v>Exelon Corporation</v>
          </cell>
          <cell r="E1674" t="str">
            <v>Wind</v>
          </cell>
          <cell r="G1674" t="str">
            <v>NA</v>
          </cell>
          <cell r="H1674" t="str">
            <v>Merchant Unregulated</v>
          </cell>
        </row>
        <row r="1675">
          <cell r="D1675" t="str">
            <v>Steven L. Christoffer</v>
          </cell>
          <cell r="E1675" t="str">
            <v>Wind</v>
          </cell>
          <cell r="G1675" t="str">
            <v>NA</v>
          </cell>
          <cell r="H1675" t="str">
            <v>Merchant Unregulated</v>
          </cell>
        </row>
        <row r="1676">
          <cell r="D1676" t="str">
            <v>Exelon Corporation</v>
          </cell>
          <cell r="E1676" t="str">
            <v>Wind</v>
          </cell>
          <cell r="G1676" t="str">
            <v>NA</v>
          </cell>
          <cell r="H1676" t="str">
            <v>Merchant Unregulated</v>
          </cell>
        </row>
        <row r="1677">
          <cell r="D1677" t="str">
            <v>Individual Owner</v>
          </cell>
          <cell r="E1677" t="str">
            <v>Wind</v>
          </cell>
          <cell r="G1677" t="str">
            <v>NA</v>
          </cell>
          <cell r="H1677" t="str">
            <v>Merchant Unregulated</v>
          </cell>
        </row>
        <row r="1678">
          <cell r="D1678" t="str">
            <v>NV Energy, Inc.</v>
          </cell>
          <cell r="E1678" t="str">
            <v>Gas</v>
          </cell>
          <cell r="G1678">
            <v>6371049</v>
          </cell>
          <cell r="H1678" t="str">
            <v>Regulated</v>
          </cell>
        </row>
        <row r="1679">
          <cell r="D1679" t="str">
            <v>SunEdison, Inc.</v>
          </cell>
          <cell r="E1679" t="str">
            <v>Solar</v>
          </cell>
          <cell r="G1679" t="str">
            <v>NA</v>
          </cell>
          <cell r="H1679" t="str">
            <v>Merchant Unregulated</v>
          </cell>
        </row>
        <row r="1680">
          <cell r="D1680" t="str">
            <v>Goldman Sachs Group, Inc.</v>
          </cell>
          <cell r="E1680" t="str">
            <v>Solar</v>
          </cell>
          <cell r="G1680" t="str">
            <v>NA</v>
          </cell>
          <cell r="H1680" t="str">
            <v>Merchant Unregulated</v>
          </cell>
        </row>
        <row r="1681">
          <cell r="D1681" t="str">
            <v>SunEdison, Inc.</v>
          </cell>
          <cell r="E1681" t="str">
            <v>Solar</v>
          </cell>
          <cell r="G1681" t="str">
            <v>NA</v>
          </cell>
          <cell r="H1681" t="str">
            <v>Merchant Unregulated</v>
          </cell>
        </row>
        <row r="1682">
          <cell r="D1682" t="str">
            <v>Wellhead Electric Company Inc.</v>
          </cell>
          <cell r="E1682" t="str">
            <v>Gas</v>
          </cell>
          <cell r="G1682" t="str">
            <v>NA</v>
          </cell>
          <cell r="H1682" t="str">
            <v>Merchant Unregulated</v>
          </cell>
        </row>
        <row r="1683">
          <cell r="D1683" t="str">
            <v>SunEdison, Inc.</v>
          </cell>
          <cell r="E1683" t="str">
            <v>Solar</v>
          </cell>
          <cell r="G1683" t="str">
            <v>NA</v>
          </cell>
          <cell r="H1683" t="str">
            <v>Merchant Unregulated</v>
          </cell>
        </row>
        <row r="1684">
          <cell r="D1684" t="str">
            <v>Manassas City of</v>
          </cell>
          <cell r="E1684" t="str">
            <v>Oil</v>
          </cell>
          <cell r="G1684" t="str">
            <v>NA</v>
          </cell>
          <cell r="H1684" t="str">
            <v>Regulated</v>
          </cell>
        </row>
        <row r="1685">
          <cell r="D1685" t="str">
            <v>Waste Management, Inc.</v>
          </cell>
          <cell r="E1685" t="str">
            <v>Biomass</v>
          </cell>
          <cell r="G1685" t="str">
            <v>NA</v>
          </cell>
          <cell r="H1685" t="str">
            <v>Merchant Unregulated</v>
          </cell>
        </row>
        <row r="1686">
          <cell r="D1686" t="str">
            <v>CII Carbon LLC</v>
          </cell>
          <cell r="E1686" t="str">
            <v>Coal</v>
          </cell>
          <cell r="G1686" t="str">
            <v>NA</v>
          </cell>
          <cell r="H1686" t="str">
            <v>Merchant Unregulated</v>
          </cell>
        </row>
        <row r="1687">
          <cell r="D1687" t="str">
            <v>Turner Enterprises, Inc.</v>
          </cell>
          <cell r="E1687" t="str">
            <v>Solar</v>
          </cell>
          <cell r="G1687">
            <v>6992</v>
          </cell>
          <cell r="H1687" t="str">
            <v>Merchant Unregulated</v>
          </cell>
        </row>
        <row r="1688">
          <cell r="D1688" t="str">
            <v>Southern Company</v>
          </cell>
          <cell r="E1688" t="str">
            <v>Solar</v>
          </cell>
          <cell r="G1688">
            <v>62929</v>
          </cell>
          <cell r="H1688" t="str">
            <v>Merchant Unregulated</v>
          </cell>
        </row>
        <row r="1689">
          <cell r="D1689" t="str">
            <v>Sumitomo Corporation</v>
          </cell>
          <cell r="E1689" t="str">
            <v>Wind</v>
          </cell>
          <cell r="G1689">
            <v>138064</v>
          </cell>
          <cell r="H1689" t="str">
            <v>Merchant Unregulated</v>
          </cell>
        </row>
        <row r="1690">
          <cell r="D1690" t="str">
            <v>Duke Energy Corporation</v>
          </cell>
          <cell r="E1690" t="str">
            <v>Wind</v>
          </cell>
          <cell r="G1690">
            <v>138064</v>
          </cell>
          <cell r="H1690" t="str">
            <v>Merchant Unregulated</v>
          </cell>
        </row>
        <row r="1691">
          <cell r="D1691" t="str">
            <v>Mid-Kansas Electric Company, LLC</v>
          </cell>
          <cell r="E1691" t="str">
            <v>Gas</v>
          </cell>
          <cell r="G1691" t="str">
            <v>NA</v>
          </cell>
          <cell r="H1691" t="str">
            <v>Merchant Unregulated</v>
          </cell>
        </row>
        <row r="1692">
          <cell r="D1692" t="str">
            <v>Sunflower Electric Power Corporation</v>
          </cell>
          <cell r="E1692" t="str">
            <v>Gas</v>
          </cell>
          <cell r="G1692" t="str">
            <v>NA</v>
          </cell>
          <cell r="H1692" t="str">
            <v>Merchant Unregulated</v>
          </cell>
        </row>
        <row r="1693">
          <cell r="D1693" t="str">
            <v>NextEra Energy, Inc.</v>
          </cell>
          <cell r="E1693" t="str">
            <v>Wind</v>
          </cell>
          <cell r="G1693">
            <v>24965</v>
          </cell>
          <cell r="H1693" t="str">
            <v>Merchant Unregulated</v>
          </cell>
        </row>
        <row r="1694">
          <cell r="D1694" t="str">
            <v>Competitive Power Ventures Holdings, LLC</v>
          </cell>
          <cell r="E1694" t="str">
            <v>Wind</v>
          </cell>
          <cell r="G1694" t="str">
            <v>NA</v>
          </cell>
          <cell r="H1694" t="str">
            <v>Merchant Unregulated</v>
          </cell>
        </row>
        <row r="1695">
          <cell r="D1695" t="str">
            <v>Melink Corporation</v>
          </cell>
          <cell r="E1695" t="str">
            <v>Solar</v>
          </cell>
          <cell r="G1695" t="str">
            <v>NA</v>
          </cell>
          <cell r="H1695" t="str">
            <v>Merchant Unregulated</v>
          </cell>
        </row>
        <row r="1696">
          <cell r="D1696" t="str">
            <v>Cinnamon Bay LLC</v>
          </cell>
          <cell r="E1696" t="str">
            <v>Biomass</v>
          </cell>
          <cell r="G1696" t="str">
            <v>NA</v>
          </cell>
          <cell r="H1696" t="str">
            <v>Merchant Unregulated</v>
          </cell>
        </row>
        <row r="1697">
          <cell r="D1697" t="str">
            <v>A-Tech Group (Hong Kong) Co., Ltd.</v>
          </cell>
          <cell r="E1697" t="str">
            <v>Wind</v>
          </cell>
          <cell r="G1697">
            <v>23</v>
          </cell>
          <cell r="H1697" t="str">
            <v>Merchant Unregulated</v>
          </cell>
        </row>
        <row r="1698">
          <cell r="D1698" t="str">
            <v>Rachee (HongKong) Limited</v>
          </cell>
          <cell r="E1698" t="str">
            <v>Wind</v>
          </cell>
          <cell r="G1698">
            <v>23</v>
          </cell>
          <cell r="H1698" t="str">
            <v>Merchant Unregulated</v>
          </cell>
        </row>
        <row r="1699">
          <cell r="D1699" t="str">
            <v>Exelon Corporation</v>
          </cell>
          <cell r="E1699" t="str">
            <v>Wind</v>
          </cell>
          <cell r="G1699" t="str">
            <v>NA</v>
          </cell>
          <cell r="H1699" t="str">
            <v>Merchant Unregulated</v>
          </cell>
        </row>
        <row r="1700">
          <cell r="D1700" t="str">
            <v>Petroleos de Venezuela S.A.</v>
          </cell>
          <cell r="E1700" t="str">
            <v>Other Nonrenewable</v>
          </cell>
          <cell r="G1700">
            <v>201549</v>
          </cell>
          <cell r="H1700" t="str">
            <v>Merchant Unregulated</v>
          </cell>
        </row>
        <row r="1701">
          <cell r="D1701" t="str">
            <v>Albany City of OR</v>
          </cell>
          <cell r="E1701" t="str">
            <v>Water</v>
          </cell>
          <cell r="G1701" t="str">
            <v>NA</v>
          </cell>
          <cell r="H1701" t="str">
            <v>Merchant Unregulated</v>
          </cell>
        </row>
        <row r="1702">
          <cell r="D1702" t="str">
            <v>Dike City of</v>
          </cell>
          <cell r="E1702" t="str">
            <v>Oil</v>
          </cell>
          <cell r="G1702" t="str">
            <v>NA</v>
          </cell>
          <cell r="H1702" t="str">
            <v>Regulated</v>
          </cell>
        </row>
        <row r="1703">
          <cell r="D1703" t="str">
            <v>Methane Power Inc.</v>
          </cell>
          <cell r="E1703" t="str">
            <v>Biomass</v>
          </cell>
          <cell r="G1703" t="str">
            <v>NA</v>
          </cell>
          <cell r="H1703" t="str">
            <v>Merchant Unregulated</v>
          </cell>
        </row>
        <row r="1704">
          <cell r="D1704" t="str">
            <v>Hastings City Of, MN</v>
          </cell>
          <cell r="E1704" t="str">
            <v>Water</v>
          </cell>
          <cell r="G1704" t="str">
            <v>NA</v>
          </cell>
          <cell r="H1704" t="str">
            <v>Merchant Unregulated</v>
          </cell>
        </row>
        <row r="1705">
          <cell r="D1705" t="str">
            <v>Industry Metrolink PV 1, LLC</v>
          </cell>
          <cell r="E1705" t="str">
            <v>Solar</v>
          </cell>
          <cell r="G1705" t="str">
            <v>NA</v>
          </cell>
          <cell r="H1705" t="str">
            <v>Merchant Unregulated</v>
          </cell>
        </row>
        <row r="1706">
          <cell r="D1706" t="str">
            <v>Alpha Technologies, Inc.</v>
          </cell>
          <cell r="E1706" t="str">
            <v>Solar</v>
          </cell>
          <cell r="G1706" t="str">
            <v>NA</v>
          </cell>
          <cell r="H1706" t="str">
            <v>Merchant Unregulated</v>
          </cell>
        </row>
        <row r="1707">
          <cell r="D1707" t="str">
            <v>Marceline City of</v>
          </cell>
          <cell r="E1707" t="str">
            <v>Oil</v>
          </cell>
          <cell r="G1707" t="str">
            <v>NA</v>
          </cell>
          <cell r="H1707" t="str">
            <v>Regulated</v>
          </cell>
        </row>
        <row r="1708">
          <cell r="D1708" t="str">
            <v>Palo Alto City of</v>
          </cell>
          <cell r="E1708" t="str">
            <v>Gas</v>
          </cell>
          <cell r="G1708" t="str">
            <v>NA</v>
          </cell>
          <cell r="H1708" t="str">
            <v>Merchant Unregulated</v>
          </cell>
        </row>
        <row r="1709">
          <cell r="D1709" t="str">
            <v>Salisbury City of</v>
          </cell>
          <cell r="E1709" t="str">
            <v>Oil</v>
          </cell>
          <cell r="G1709" t="str">
            <v>NA</v>
          </cell>
          <cell r="H1709" t="str">
            <v>Regulated</v>
          </cell>
        </row>
        <row r="1710">
          <cell r="D1710" t="str">
            <v>Santa Ana City of</v>
          </cell>
          <cell r="E1710" t="str">
            <v>Water</v>
          </cell>
          <cell r="G1710" t="str">
            <v>NA</v>
          </cell>
          <cell r="H1710" t="str">
            <v>Merchant Unregulated</v>
          </cell>
        </row>
        <row r="1711">
          <cell r="D1711" t="str">
            <v>Seneca City of SC</v>
          </cell>
          <cell r="E1711" t="str">
            <v>Oil</v>
          </cell>
          <cell r="G1711" t="str">
            <v>NA</v>
          </cell>
          <cell r="H1711" t="str">
            <v>Regulated</v>
          </cell>
        </row>
        <row r="1712">
          <cell r="D1712" t="str">
            <v>Watertown City of NY</v>
          </cell>
          <cell r="E1712" t="str">
            <v>Water</v>
          </cell>
          <cell r="G1712" t="str">
            <v>NA</v>
          </cell>
          <cell r="H1712" t="str">
            <v>Regulated</v>
          </cell>
        </row>
        <row r="1713">
          <cell r="D1713" t="str">
            <v>Milliken &amp; Company</v>
          </cell>
          <cell r="E1713" t="str">
            <v>Oil</v>
          </cell>
          <cell r="G1713">
            <v>311</v>
          </cell>
          <cell r="H1713" t="str">
            <v>Regulated</v>
          </cell>
        </row>
        <row r="1714">
          <cell r="D1714" t="str">
            <v>Harrisonburg City of</v>
          </cell>
          <cell r="E1714" t="str">
            <v>Gas</v>
          </cell>
          <cell r="G1714" t="str">
            <v>NA</v>
          </cell>
          <cell r="H1714" t="str">
            <v>Regulated</v>
          </cell>
        </row>
        <row r="1715">
          <cell r="D1715" t="str">
            <v>IDACORP, Inc.</v>
          </cell>
          <cell r="E1715" t="str">
            <v>Water</v>
          </cell>
          <cell r="G1715">
            <v>464505</v>
          </cell>
          <cell r="H1715" t="str">
            <v>Regulated</v>
          </cell>
        </row>
        <row r="1716">
          <cell r="D1716" t="str">
            <v>United States Steel Corporation</v>
          </cell>
          <cell r="E1716" t="str">
            <v>Other Nonrenewable</v>
          </cell>
          <cell r="G1716">
            <v>131344</v>
          </cell>
          <cell r="H1716" t="str">
            <v>Merchant Unregulated</v>
          </cell>
        </row>
        <row r="1717">
          <cell r="D1717" t="str">
            <v>Renewable World Energies, LLC</v>
          </cell>
          <cell r="E1717" t="str">
            <v>Water</v>
          </cell>
          <cell r="G1717" t="str">
            <v>NA</v>
          </cell>
          <cell r="H1717" t="str">
            <v>Merchant Unregulated</v>
          </cell>
        </row>
        <row r="1718">
          <cell r="D1718" t="str">
            <v>Waste Management, Inc.</v>
          </cell>
          <cell r="E1718" t="str">
            <v>Biomass</v>
          </cell>
          <cell r="G1718" t="str">
            <v>NA</v>
          </cell>
          <cell r="H1718" t="str">
            <v>Merchant Unregulated</v>
          </cell>
        </row>
        <row r="1719">
          <cell r="D1719" t="str">
            <v>United States Government</v>
          </cell>
          <cell r="E1719" t="str">
            <v>Water</v>
          </cell>
          <cell r="G1719">
            <v>12366</v>
          </cell>
          <cell r="H1719" t="str">
            <v>Merchant Unregulated</v>
          </cell>
        </row>
        <row r="1720">
          <cell r="D1720" t="str">
            <v>United States Government</v>
          </cell>
          <cell r="E1720" t="str">
            <v>Water</v>
          </cell>
          <cell r="G1720">
            <v>11633</v>
          </cell>
          <cell r="H1720" t="str">
            <v>Merchant Unregulated</v>
          </cell>
        </row>
        <row r="1721">
          <cell r="D1721" t="str">
            <v>NorthWestern Corporation</v>
          </cell>
          <cell r="E1721" t="str">
            <v>Oil</v>
          </cell>
          <cell r="G1721">
            <v>-68</v>
          </cell>
          <cell r="H1721" t="str">
            <v>Regulated</v>
          </cell>
        </row>
        <row r="1722">
          <cell r="D1722" t="str">
            <v>NV Energy, Inc.</v>
          </cell>
          <cell r="E1722" t="str">
            <v>Gas</v>
          </cell>
          <cell r="G1722">
            <v>469240</v>
          </cell>
          <cell r="H1722" t="str">
            <v>Regulated</v>
          </cell>
        </row>
        <row r="1723">
          <cell r="D1723" t="str">
            <v>NV Energy, Inc.</v>
          </cell>
          <cell r="E1723" t="str">
            <v>Gas</v>
          </cell>
          <cell r="G1723">
            <v>83791</v>
          </cell>
          <cell r="H1723" t="str">
            <v>Regulated</v>
          </cell>
        </row>
        <row r="1724">
          <cell r="D1724" t="str">
            <v>Gaz Métro Limited Partnership</v>
          </cell>
          <cell r="E1724" t="str">
            <v>Water</v>
          </cell>
          <cell r="G1724" t="str">
            <v>NA</v>
          </cell>
          <cell r="H1724" t="str">
            <v>Regulated</v>
          </cell>
        </row>
        <row r="1725">
          <cell r="D1725" t="str">
            <v>EP Minerals</v>
          </cell>
          <cell r="E1725" t="str">
            <v>Gas</v>
          </cell>
          <cell r="G1725" t="str">
            <v>NA</v>
          </cell>
          <cell r="H1725" t="str">
            <v>Merchant Unregulated</v>
          </cell>
        </row>
        <row r="1726">
          <cell r="D1726" t="str">
            <v>NV Energy, Inc.</v>
          </cell>
          <cell r="E1726" t="str">
            <v>Solar</v>
          </cell>
          <cell r="G1726">
            <v>192</v>
          </cell>
          <cell r="H1726" t="str">
            <v>Regulated</v>
          </cell>
        </row>
        <row r="1727">
          <cell r="D1727" t="str">
            <v>Southern Nevada Water Authority</v>
          </cell>
          <cell r="E1727" t="str">
            <v>Solar</v>
          </cell>
          <cell r="G1727" t="str">
            <v>NA</v>
          </cell>
          <cell r="H1727" t="str">
            <v>Merchant Unregulated</v>
          </cell>
        </row>
        <row r="1728">
          <cell r="D1728" t="str">
            <v>Clark University</v>
          </cell>
          <cell r="E1728" t="str">
            <v>Gas</v>
          </cell>
          <cell r="G1728" t="str">
            <v>NA</v>
          </cell>
          <cell r="H1728" t="str">
            <v>Merchant Unregulated</v>
          </cell>
        </row>
        <row r="1729">
          <cell r="D1729" t="str">
            <v>Hoosier Energy Rural Electric Co-op Inc.</v>
          </cell>
          <cell r="E1729" t="str">
            <v>Biomass</v>
          </cell>
          <cell r="G1729" t="str">
            <v>NA</v>
          </cell>
          <cell r="H1729" t="str">
            <v>Merchant Unregulated</v>
          </cell>
        </row>
        <row r="1730">
          <cell r="D1730" t="str">
            <v>Hollingworth &amp; Vose Co</v>
          </cell>
          <cell r="E1730" t="str">
            <v>Water</v>
          </cell>
          <cell r="G1730" t="str">
            <v>NA</v>
          </cell>
          <cell r="H1730" t="str">
            <v>Merchant Unregulated</v>
          </cell>
        </row>
        <row r="1731">
          <cell r="D1731" t="str">
            <v>Hollingworth &amp; Vose Co</v>
          </cell>
          <cell r="E1731" t="str">
            <v>Water</v>
          </cell>
          <cell r="G1731" t="str">
            <v>NA</v>
          </cell>
          <cell r="H1731" t="str">
            <v>Merchant Unregulated</v>
          </cell>
        </row>
        <row r="1732">
          <cell r="D1732" t="str">
            <v>SunEdison, Inc.</v>
          </cell>
          <cell r="E1732" t="str">
            <v>Solar</v>
          </cell>
          <cell r="G1732" t="str">
            <v>NA</v>
          </cell>
          <cell r="H1732" t="str">
            <v>Merchant Unregulated</v>
          </cell>
        </row>
        <row r="1733">
          <cell r="D1733" t="str">
            <v>Wolverine Power Marketing Cooperative</v>
          </cell>
          <cell r="E1733" t="str">
            <v>Gas</v>
          </cell>
          <cell r="G1733" t="str">
            <v>NA</v>
          </cell>
          <cell r="H1733" t="str">
            <v>Merchant Unregulated</v>
          </cell>
        </row>
        <row r="1734">
          <cell r="D1734" t="str">
            <v>Presque Isle Electric &amp; Gas Coop</v>
          </cell>
          <cell r="E1734" t="str">
            <v>Gas</v>
          </cell>
          <cell r="G1734" t="str">
            <v>NA</v>
          </cell>
          <cell r="H1734" t="str">
            <v>Merchant Unregulated</v>
          </cell>
        </row>
        <row r="1735">
          <cell r="D1735" t="str">
            <v>Midwest Energy Cooperative</v>
          </cell>
          <cell r="E1735" t="str">
            <v>Gas</v>
          </cell>
          <cell r="G1735" t="str">
            <v>NA</v>
          </cell>
          <cell r="H1735" t="str">
            <v>Merchant Unregulated</v>
          </cell>
        </row>
        <row r="1736">
          <cell r="D1736" t="str">
            <v>HomeWorks Tri-County Electric Cooperative</v>
          </cell>
          <cell r="E1736" t="str">
            <v>Gas</v>
          </cell>
          <cell r="G1736" t="str">
            <v>NA</v>
          </cell>
          <cell r="H1736" t="str">
            <v>Merchant Unregulated</v>
          </cell>
        </row>
        <row r="1737">
          <cell r="D1737" t="str">
            <v>Great Lakes Energy Cooperative</v>
          </cell>
          <cell r="E1737" t="str">
            <v>Gas</v>
          </cell>
          <cell r="G1737" t="str">
            <v>NA</v>
          </cell>
          <cell r="H1737" t="str">
            <v>Merchant Unregulated</v>
          </cell>
        </row>
        <row r="1738">
          <cell r="D1738" t="str">
            <v>Spartan Renewable Energy, Inc.</v>
          </cell>
          <cell r="E1738" t="str">
            <v>Gas</v>
          </cell>
          <cell r="G1738" t="str">
            <v>NA</v>
          </cell>
          <cell r="H1738" t="str">
            <v>Merchant Unregulated</v>
          </cell>
        </row>
        <row r="1739">
          <cell r="D1739" t="str">
            <v>Cherryland Electric Cooperative Inc.</v>
          </cell>
          <cell r="E1739" t="str">
            <v>Gas</v>
          </cell>
          <cell r="G1739" t="str">
            <v>NA</v>
          </cell>
          <cell r="H1739" t="str">
            <v>Merchant Unregulated</v>
          </cell>
        </row>
        <row r="1740">
          <cell r="D1740" t="str">
            <v>Wolverine Power Marketing Cooperative</v>
          </cell>
          <cell r="E1740" t="str">
            <v>Gas</v>
          </cell>
          <cell r="G1740" t="str">
            <v>NA</v>
          </cell>
          <cell r="H1740" t="str">
            <v>Merchant Unregulated</v>
          </cell>
        </row>
        <row r="1741">
          <cell r="D1741" t="str">
            <v>Presque Isle Electric &amp; Gas Coop</v>
          </cell>
          <cell r="E1741" t="str">
            <v>Gas</v>
          </cell>
          <cell r="G1741" t="str">
            <v>NA</v>
          </cell>
          <cell r="H1741" t="str">
            <v>Merchant Unregulated</v>
          </cell>
        </row>
        <row r="1742">
          <cell r="D1742" t="str">
            <v>Midwest Energy Cooperative</v>
          </cell>
          <cell r="E1742" t="str">
            <v>Gas</v>
          </cell>
          <cell r="G1742" t="str">
            <v>NA</v>
          </cell>
          <cell r="H1742" t="str">
            <v>Merchant Unregulated</v>
          </cell>
        </row>
        <row r="1743">
          <cell r="D1743" t="str">
            <v>HomeWorks Tri-County Electric Cooperative</v>
          </cell>
          <cell r="E1743" t="str">
            <v>Gas</v>
          </cell>
          <cell r="G1743" t="str">
            <v>NA</v>
          </cell>
          <cell r="H1743" t="str">
            <v>Merchant Unregulated</v>
          </cell>
        </row>
        <row r="1744">
          <cell r="D1744" t="str">
            <v>Great Lakes Energy Cooperative</v>
          </cell>
          <cell r="E1744" t="str">
            <v>Gas</v>
          </cell>
          <cell r="G1744" t="str">
            <v>NA</v>
          </cell>
          <cell r="H1744" t="str">
            <v>Merchant Unregulated</v>
          </cell>
        </row>
        <row r="1745">
          <cell r="D1745" t="str">
            <v>Spartan Renewable Energy, Inc.</v>
          </cell>
          <cell r="E1745" t="str">
            <v>Gas</v>
          </cell>
          <cell r="G1745" t="str">
            <v>NA</v>
          </cell>
          <cell r="H1745" t="str">
            <v>Merchant Unregulated</v>
          </cell>
        </row>
        <row r="1746">
          <cell r="D1746" t="str">
            <v>Cherryland Electric Cooperative Inc.</v>
          </cell>
          <cell r="E1746" t="str">
            <v>Gas</v>
          </cell>
          <cell r="G1746" t="str">
            <v>NA</v>
          </cell>
          <cell r="H1746" t="str">
            <v>Merchant Unregulated</v>
          </cell>
        </row>
        <row r="1747">
          <cell r="D1747" t="str">
            <v>ALLETE, Inc.</v>
          </cell>
          <cell r="E1747" t="str">
            <v>Coal</v>
          </cell>
          <cell r="G1747">
            <v>6587613</v>
          </cell>
          <cell r="H1747" t="str">
            <v>Regulated</v>
          </cell>
        </row>
        <row r="1748">
          <cell r="D1748" t="str">
            <v>WPPI Energy</v>
          </cell>
          <cell r="E1748" t="str">
            <v>Coal</v>
          </cell>
          <cell r="G1748">
            <v>673064</v>
          </cell>
          <cell r="H1748" t="str">
            <v>Regulated</v>
          </cell>
        </row>
        <row r="1749">
          <cell r="D1749" t="str">
            <v>WPPI Energy</v>
          </cell>
          <cell r="E1749" t="str">
            <v>Oil</v>
          </cell>
          <cell r="G1749">
            <v>0</v>
          </cell>
          <cell r="H1749" t="str">
            <v>Regulated</v>
          </cell>
        </row>
        <row r="1750">
          <cell r="D1750" t="str">
            <v>ALLETE, Inc.</v>
          </cell>
          <cell r="E1750" t="str">
            <v>Oil</v>
          </cell>
          <cell r="G1750">
            <v>0</v>
          </cell>
          <cell r="H1750" t="str">
            <v>Regulated</v>
          </cell>
        </row>
        <row r="1751">
          <cell r="D1751" t="str">
            <v>Clay Center City of</v>
          </cell>
          <cell r="E1751" t="str">
            <v>Gas</v>
          </cell>
          <cell r="G1751" t="str">
            <v>NA</v>
          </cell>
          <cell r="H1751" t="str">
            <v>Regulated</v>
          </cell>
        </row>
        <row r="1752">
          <cell r="D1752" t="str">
            <v>Clay Center City of</v>
          </cell>
          <cell r="E1752" t="str">
            <v>Gas</v>
          </cell>
          <cell r="G1752" t="str">
            <v>NA</v>
          </cell>
          <cell r="H1752" t="str">
            <v>Regulated</v>
          </cell>
        </row>
        <row r="1753">
          <cell r="D1753" t="str">
            <v>Golden Triangle Regional Solid Waste Management Authority</v>
          </cell>
          <cell r="E1753" t="str">
            <v>Biomass</v>
          </cell>
          <cell r="G1753" t="str">
            <v>NA</v>
          </cell>
          <cell r="H1753" t="str">
            <v>Merchant Unregulated</v>
          </cell>
        </row>
        <row r="1754">
          <cell r="D1754" t="str">
            <v>American Electric Power Company, Inc.</v>
          </cell>
          <cell r="E1754" t="str">
            <v>Water</v>
          </cell>
          <cell r="G1754">
            <v>201510</v>
          </cell>
          <cell r="H1754" t="str">
            <v>Regulated</v>
          </cell>
        </row>
        <row r="1755">
          <cell r="D1755" t="str">
            <v>Clear Air Force Station</v>
          </cell>
          <cell r="E1755" t="str">
            <v>Coal</v>
          </cell>
          <cell r="G1755" t="str">
            <v>NA</v>
          </cell>
          <cell r="H1755" t="str">
            <v>Merchant Unregulated</v>
          </cell>
        </row>
        <row r="1756">
          <cell r="D1756" t="str">
            <v>Calpine Corporation</v>
          </cell>
          <cell r="E1756" t="str">
            <v>Gas</v>
          </cell>
          <cell r="G1756">
            <v>515034</v>
          </cell>
          <cell r="H1756" t="str">
            <v>Merchant Unregulated</v>
          </cell>
        </row>
        <row r="1757">
          <cell r="D1757" t="str">
            <v>IDACORP, Inc.</v>
          </cell>
          <cell r="E1757" t="str">
            <v>Water</v>
          </cell>
          <cell r="G1757">
            <v>16883</v>
          </cell>
          <cell r="H1757" t="str">
            <v>Regulated</v>
          </cell>
        </row>
        <row r="1758">
          <cell r="D1758" t="str">
            <v>Berkshire Hathaway Inc.</v>
          </cell>
          <cell r="E1758" t="str">
            <v>Water</v>
          </cell>
          <cell r="G1758">
            <v>45529</v>
          </cell>
          <cell r="H1758" t="str">
            <v>Regulated</v>
          </cell>
        </row>
        <row r="1759">
          <cell r="D1759" t="str">
            <v>MidAmerican Energy Holdings Company</v>
          </cell>
          <cell r="E1759" t="str">
            <v>Water</v>
          </cell>
          <cell r="G1759">
            <v>5172</v>
          </cell>
          <cell r="H1759" t="str">
            <v>Regulated</v>
          </cell>
        </row>
        <row r="1760">
          <cell r="D1760" t="str">
            <v>Berkshire Hathaway Inc.</v>
          </cell>
          <cell r="E1760" t="str">
            <v>Water</v>
          </cell>
          <cell r="G1760">
            <v>48629</v>
          </cell>
          <cell r="H1760" t="str">
            <v>Regulated</v>
          </cell>
        </row>
        <row r="1761">
          <cell r="D1761" t="str">
            <v>MidAmerican Energy Holdings Company</v>
          </cell>
          <cell r="E1761" t="str">
            <v>Water</v>
          </cell>
          <cell r="G1761">
            <v>5524</v>
          </cell>
          <cell r="H1761" t="str">
            <v>Regulated</v>
          </cell>
        </row>
        <row r="1762">
          <cell r="D1762" t="str">
            <v>Riverside City of</v>
          </cell>
          <cell r="E1762" t="str">
            <v>Gas</v>
          </cell>
          <cell r="G1762" t="str">
            <v>NA</v>
          </cell>
          <cell r="H1762" t="str">
            <v>Regulated</v>
          </cell>
        </row>
        <row r="1763">
          <cell r="D1763" t="str">
            <v>Taunton City of</v>
          </cell>
          <cell r="E1763" t="str">
            <v>Other Nonrenewable</v>
          </cell>
          <cell r="G1763">
            <v>82722</v>
          </cell>
          <cell r="H1763" t="str">
            <v>Regulated</v>
          </cell>
        </row>
        <row r="1764">
          <cell r="D1764" t="str">
            <v>Taunton City of</v>
          </cell>
          <cell r="E1764" t="str">
            <v>Oil</v>
          </cell>
          <cell r="G1764">
            <v>1086</v>
          </cell>
          <cell r="H1764" t="str">
            <v>Regulated</v>
          </cell>
        </row>
        <row r="1765">
          <cell r="D1765" t="str">
            <v>Emera Incorporated</v>
          </cell>
          <cell r="E1765" t="str">
            <v>Water</v>
          </cell>
          <cell r="G1765" t="str">
            <v>NA</v>
          </cell>
          <cell r="H1765" t="str">
            <v>Merchant Unregulated</v>
          </cell>
        </row>
        <row r="1766">
          <cell r="D1766" t="str">
            <v>Algonquin Power &amp; Utilities Corp.</v>
          </cell>
          <cell r="E1766" t="str">
            <v>Water</v>
          </cell>
          <cell r="G1766" t="str">
            <v>NA</v>
          </cell>
          <cell r="H1766" t="str">
            <v>Merchant Unregulated</v>
          </cell>
        </row>
        <row r="1767">
          <cell r="D1767" t="str">
            <v>American Municipal Power, Inc.</v>
          </cell>
          <cell r="E1767" t="str">
            <v>Oil</v>
          </cell>
          <cell r="G1767" t="str">
            <v>NA</v>
          </cell>
          <cell r="H1767" t="str">
            <v>Merchant Unregulated</v>
          </cell>
        </row>
        <row r="1768">
          <cell r="D1768" t="str">
            <v>Southern Company</v>
          </cell>
          <cell r="E1768" t="str">
            <v>Gas</v>
          </cell>
          <cell r="G1768">
            <v>1832</v>
          </cell>
          <cell r="H1768" t="str">
            <v>Merchant Unregulated</v>
          </cell>
        </row>
        <row r="1769">
          <cell r="D1769" t="str">
            <v>ArcelorMittal</v>
          </cell>
          <cell r="E1769" t="str">
            <v>Other Nonrenewable</v>
          </cell>
          <cell r="G1769" t="str">
            <v>NA</v>
          </cell>
          <cell r="H1769" t="str">
            <v>Merchant Unregulated</v>
          </cell>
        </row>
        <row r="1770">
          <cell r="D1770" t="str">
            <v>United States Sugar Corporation</v>
          </cell>
          <cell r="E1770" t="str">
            <v>Biomass</v>
          </cell>
          <cell r="G1770" t="str">
            <v>NA</v>
          </cell>
          <cell r="H1770" t="str">
            <v>Merchant Unregulated</v>
          </cell>
        </row>
        <row r="1771">
          <cell r="D1771" t="str">
            <v>Duke Energy Corporation</v>
          </cell>
          <cell r="E1771" t="str">
            <v>Coal</v>
          </cell>
          <cell r="G1771">
            <v>1181769</v>
          </cell>
          <cell r="H1771" t="str">
            <v>Regulated</v>
          </cell>
        </row>
        <row r="1772">
          <cell r="D1772" t="str">
            <v>Cliffside Mills, LLC</v>
          </cell>
          <cell r="E1772" t="str">
            <v>Water</v>
          </cell>
          <cell r="G1772" t="str">
            <v>NA</v>
          </cell>
          <cell r="H1772" t="str">
            <v>Merchant Unregulated</v>
          </cell>
        </row>
        <row r="1773">
          <cell r="D1773" t="str">
            <v>Sunflower Electric Power Corporation</v>
          </cell>
          <cell r="E1773" t="str">
            <v>Gas</v>
          </cell>
          <cell r="G1773" t="str">
            <v>NA</v>
          </cell>
          <cell r="H1773" t="str">
            <v>Merchant Unregulated</v>
          </cell>
        </row>
        <row r="1774">
          <cell r="D1774" t="str">
            <v>Converse Energy Inc</v>
          </cell>
          <cell r="E1774" t="str">
            <v>Water</v>
          </cell>
          <cell r="G1774" t="str">
            <v>NA</v>
          </cell>
          <cell r="H1774" t="str">
            <v>Merchant Unregulated</v>
          </cell>
        </row>
        <row r="1775">
          <cell r="D1775" t="str">
            <v>Sunflower Electric Power Corporation</v>
          </cell>
          <cell r="E1775" t="str">
            <v>Oil</v>
          </cell>
          <cell r="G1775" t="str">
            <v>NA</v>
          </cell>
          <cell r="H1775" t="str">
            <v>Merchant Unregulated</v>
          </cell>
        </row>
        <row r="1776">
          <cell r="D1776" t="str">
            <v>SunEdison, Inc.</v>
          </cell>
          <cell r="E1776" t="str">
            <v>Solar</v>
          </cell>
          <cell r="G1776" t="str">
            <v>NA</v>
          </cell>
          <cell r="H1776" t="str">
            <v>Merchant Unregulated</v>
          </cell>
        </row>
        <row r="1777">
          <cell r="D1777" t="str">
            <v>SunEdison, Inc.</v>
          </cell>
          <cell r="E1777" t="str">
            <v>Solar</v>
          </cell>
          <cell r="G1777" t="str">
            <v>NA</v>
          </cell>
          <cell r="H1777" t="str">
            <v>Merchant Unregulated</v>
          </cell>
        </row>
        <row r="1778">
          <cell r="D1778" t="str">
            <v>Wolverine Power Marketing Cooperative</v>
          </cell>
          <cell r="E1778" t="str">
            <v>Coal</v>
          </cell>
          <cell r="G1778">
            <v>56481</v>
          </cell>
          <cell r="H1778" t="str">
            <v>Regulated</v>
          </cell>
        </row>
        <row r="1779">
          <cell r="D1779" t="str">
            <v>Presque Isle Electric &amp; Gas Coop</v>
          </cell>
          <cell r="E1779" t="str">
            <v>Coal</v>
          </cell>
          <cell r="G1779">
            <v>56481</v>
          </cell>
          <cell r="H1779" t="str">
            <v>Regulated</v>
          </cell>
        </row>
        <row r="1780">
          <cell r="D1780" t="str">
            <v>Midwest Energy Cooperative</v>
          </cell>
          <cell r="E1780" t="str">
            <v>Coal</v>
          </cell>
          <cell r="G1780">
            <v>56481</v>
          </cell>
          <cell r="H1780" t="str">
            <v>Regulated</v>
          </cell>
        </row>
        <row r="1781">
          <cell r="D1781" t="str">
            <v>HomeWorks Tri-County Electric Cooperative</v>
          </cell>
          <cell r="E1781" t="str">
            <v>Coal</v>
          </cell>
          <cell r="G1781">
            <v>56481</v>
          </cell>
          <cell r="H1781" t="str">
            <v>Regulated</v>
          </cell>
        </row>
        <row r="1782">
          <cell r="D1782" t="str">
            <v>Great Lakes Energy Cooperative</v>
          </cell>
          <cell r="E1782" t="str">
            <v>Coal</v>
          </cell>
          <cell r="G1782">
            <v>56481</v>
          </cell>
          <cell r="H1782" t="str">
            <v>Regulated</v>
          </cell>
        </row>
        <row r="1783">
          <cell r="D1783" t="str">
            <v>Spartan Renewable Energy, Inc.</v>
          </cell>
          <cell r="E1783" t="str">
            <v>Coal</v>
          </cell>
          <cell r="G1783">
            <v>56481</v>
          </cell>
          <cell r="H1783" t="str">
            <v>Regulated</v>
          </cell>
        </row>
        <row r="1784">
          <cell r="D1784" t="str">
            <v>Cherryland Electric Cooperative Inc.</v>
          </cell>
          <cell r="E1784" t="str">
            <v>Coal</v>
          </cell>
          <cell r="G1784">
            <v>56481</v>
          </cell>
          <cell r="H1784" t="str">
            <v>Regulated</v>
          </cell>
        </row>
        <row r="1785">
          <cell r="D1785" t="str">
            <v>Buckeye Power, Inc.</v>
          </cell>
          <cell r="E1785" t="str">
            <v>Coal</v>
          </cell>
          <cell r="G1785">
            <v>1070211</v>
          </cell>
          <cell r="H1785" t="str">
            <v>Regulated</v>
          </cell>
        </row>
        <row r="1786">
          <cell r="D1786" t="str">
            <v>FirstEnergy Corp.</v>
          </cell>
          <cell r="E1786" t="str">
            <v>Coal</v>
          </cell>
          <cell r="G1786">
            <v>288364</v>
          </cell>
          <cell r="H1786" t="str">
            <v>Regulated</v>
          </cell>
        </row>
        <row r="1787">
          <cell r="D1787" t="str">
            <v>FirstEnergy Corp.</v>
          </cell>
          <cell r="E1787" t="str">
            <v>Coal</v>
          </cell>
          <cell r="G1787">
            <v>178964</v>
          </cell>
          <cell r="H1787" t="str">
            <v>Regulated</v>
          </cell>
        </row>
        <row r="1788">
          <cell r="D1788" t="str">
            <v>Vectren Corporation</v>
          </cell>
          <cell r="E1788" t="str">
            <v>Coal</v>
          </cell>
          <cell r="G1788">
            <v>89184</v>
          </cell>
          <cell r="H1788" t="str">
            <v>Regulated</v>
          </cell>
        </row>
        <row r="1789">
          <cell r="D1789" t="str">
            <v>PPL Corporation</v>
          </cell>
          <cell r="E1789" t="str">
            <v>Coal</v>
          </cell>
          <cell r="G1789">
            <v>334739</v>
          </cell>
          <cell r="H1789" t="str">
            <v>Regulated</v>
          </cell>
        </row>
        <row r="1790">
          <cell r="D1790" t="str">
            <v>Duke Energy Corporation</v>
          </cell>
          <cell r="E1790" t="str">
            <v>Coal</v>
          </cell>
          <cell r="G1790">
            <v>535106</v>
          </cell>
          <cell r="H1790" t="str">
            <v>Regulated</v>
          </cell>
        </row>
        <row r="1791">
          <cell r="D1791" t="str">
            <v>American Electric Power Company, Inc.</v>
          </cell>
          <cell r="E1791" t="str">
            <v>Coal</v>
          </cell>
          <cell r="G1791">
            <v>1184962</v>
          </cell>
          <cell r="H1791" t="str">
            <v>Regulated</v>
          </cell>
        </row>
        <row r="1792">
          <cell r="D1792" t="str">
            <v>FirstEnergy Corp.</v>
          </cell>
          <cell r="E1792" t="str">
            <v>Coal</v>
          </cell>
          <cell r="G1792">
            <v>29133</v>
          </cell>
          <cell r="H1792" t="str">
            <v>Regulated</v>
          </cell>
        </row>
        <row r="1793">
          <cell r="D1793" t="str">
            <v>American Electric Power Company, Inc.</v>
          </cell>
          <cell r="E1793" t="str">
            <v>Coal</v>
          </cell>
          <cell r="G1793">
            <v>466731</v>
          </cell>
          <cell r="H1793" t="str">
            <v>Regulated</v>
          </cell>
        </row>
        <row r="1794">
          <cell r="D1794" t="str">
            <v>American Electric Power Company, Inc.</v>
          </cell>
          <cell r="E1794" t="str">
            <v>Coal</v>
          </cell>
          <cell r="G1794">
            <v>932868</v>
          </cell>
          <cell r="H1794" t="str">
            <v>Regulated</v>
          </cell>
        </row>
        <row r="1795">
          <cell r="D1795" t="str">
            <v>PPL Corporation</v>
          </cell>
          <cell r="E1795" t="str">
            <v>Coal</v>
          </cell>
          <cell r="G1795">
            <v>148641</v>
          </cell>
          <cell r="H1795" t="str">
            <v>Regulated</v>
          </cell>
        </row>
        <row r="1796">
          <cell r="D1796" t="str">
            <v>AES Corporation</v>
          </cell>
          <cell r="E1796" t="str">
            <v>Coal</v>
          </cell>
          <cell r="G1796">
            <v>291335</v>
          </cell>
          <cell r="H1796" t="str">
            <v>Regulated</v>
          </cell>
        </row>
        <row r="1797">
          <cell r="D1797" t="str">
            <v>American Electric Power Company, Inc.</v>
          </cell>
          <cell r="E1797" t="str">
            <v>Coal</v>
          </cell>
          <cell r="G1797">
            <v>805094</v>
          </cell>
          <cell r="H1797" t="str">
            <v>Regulated</v>
          </cell>
        </row>
        <row r="1798">
          <cell r="D1798" t="str">
            <v>Archer-Daniels-Midland Company</v>
          </cell>
          <cell r="E1798" t="str">
            <v>Coal</v>
          </cell>
          <cell r="G1798" t="str">
            <v>NA</v>
          </cell>
          <cell r="H1798" t="str">
            <v>Merchant Unregulated</v>
          </cell>
        </row>
        <row r="1799">
          <cell r="D1799" t="str">
            <v>Casella Waste Systems, Inc.</v>
          </cell>
          <cell r="E1799" t="str">
            <v>Biomass</v>
          </cell>
          <cell r="G1799" t="str">
            <v>NA</v>
          </cell>
          <cell r="H1799" t="str">
            <v>Merchant Unregulated</v>
          </cell>
        </row>
        <row r="1800">
          <cell r="D1800" t="str">
            <v>Exelon Corporation</v>
          </cell>
          <cell r="E1800" t="str">
            <v>Nuclear</v>
          </cell>
          <cell r="G1800">
            <v>9373726</v>
          </cell>
          <cell r="H1800" t="str">
            <v>Merchant Unregulated</v>
          </cell>
        </row>
        <row r="1801">
          <cell r="D1801" t="str">
            <v>JPMorgan Chase &amp; Co.</v>
          </cell>
          <cell r="E1801" t="str">
            <v>Wind</v>
          </cell>
          <cell r="G1801">
            <v>55958</v>
          </cell>
          <cell r="H1801" t="str">
            <v>Merchant Unregulated</v>
          </cell>
        </row>
        <row r="1802">
          <cell r="D1802" t="str">
            <v>MSD Capital, L.P.</v>
          </cell>
          <cell r="E1802" t="str">
            <v>Wind</v>
          </cell>
          <cell r="G1802">
            <v>83936</v>
          </cell>
          <cell r="H1802" t="str">
            <v>Merchant Unregulated</v>
          </cell>
        </row>
        <row r="1803">
          <cell r="D1803" t="str">
            <v>Noble Power, LLC</v>
          </cell>
          <cell r="E1803" t="str">
            <v>Wind</v>
          </cell>
          <cell r="G1803">
            <v>27644</v>
          </cell>
          <cell r="H1803" t="str">
            <v>Merchant Unregulated</v>
          </cell>
        </row>
        <row r="1804">
          <cell r="D1804" t="str">
            <v>Clinton Village of</v>
          </cell>
          <cell r="E1804" t="str">
            <v>Gas</v>
          </cell>
          <cell r="G1804" t="str">
            <v>NA</v>
          </cell>
          <cell r="H1804" t="str">
            <v>Regulated</v>
          </cell>
        </row>
        <row r="1805">
          <cell r="D1805" t="str">
            <v>Constellation Wines U. S.</v>
          </cell>
          <cell r="E1805" t="str">
            <v>Solar</v>
          </cell>
          <cell r="G1805" t="str">
            <v>NA</v>
          </cell>
          <cell r="H1805" t="str">
            <v>Merchant Unregulated</v>
          </cell>
        </row>
        <row r="1806">
          <cell r="D1806" t="str">
            <v>Dominion Resources, Inc.</v>
          </cell>
          <cell r="E1806" t="str">
            <v>Coal</v>
          </cell>
          <cell r="G1806">
            <v>2200065</v>
          </cell>
          <cell r="H1806" t="str">
            <v>Regulated</v>
          </cell>
        </row>
        <row r="1807">
          <cell r="D1807" t="str">
            <v>Old Dominion Electric Cooperative</v>
          </cell>
          <cell r="E1807" t="str">
            <v>Coal</v>
          </cell>
          <cell r="G1807">
            <v>2200065</v>
          </cell>
          <cell r="H1807" t="str">
            <v>Regulated</v>
          </cell>
        </row>
        <row r="1808">
          <cell r="D1808" t="str">
            <v>Shamrock Utilities LLC</v>
          </cell>
          <cell r="E1808" t="str">
            <v>Water</v>
          </cell>
          <cell r="G1808" t="str">
            <v>NA</v>
          </cell>
          <cell r="H1808" t="str">
            <v>Merchant Unregulated</v>
          </cell>
        </row>
        <row r="1809">
          <cell r="D1809" t="str">
            <v>Fortistar LLC</v>
          </cell>
          <cell r="E1809" t="str">
            <v>Biomass</v>
          </cell>
          <cell r="G1809" t="str">
            <v>NA</v>
          </cell>
          <cell r="H1809" t="str">
            <v>Merchant Unregulated</v>
          </cell>
        </row>
        <row r="1810">
          <cell r="D1810" t="str">
            <v>TBS Properties</v>
          </cell>
          <cell r="E1810" t="str">
            <v>Oil</v>
          </cell>
          <cell r="G1810" t="str">
            <v>NA</v>
          </cell>
          <cell r="H1810" t="str">
            <v>Merchant Unregulated</v>
          </cell>
        </row>
        <row r="1811">
          <cell r="D1811" t="str">
            <v>Co-generation Co</v>
          </cell>
          <cell r="E1811" t="str">
            <v>Biomass</v>
          </cell>
          <cell r="G1811" t="str">
            <v>NA</v>
          </cell>
          <cell r="H1811" t="str">
            <v>Merchant Unregulated</v>
          </cell>
        </row>
        <row r="1812">
          <cell r="D1812" t="str">
            <v>Co-generation Co</v>
          </cell>
          <cell r="E1812" t="str">
            <v>Biomass</v>
          </cell>
          <cell r="G1812" t="str">
            <v>NA</v>
          </cell>
          <cell r="H1812" t="str">
            <v>Merchant Unregulated</v>
          </cell>
        </row>
        <row r="1813">
          <cell r="D1813" t="str">
            <v>Imperial Irrigation District</v>
          </cell>
          <cell r="E1813" t="str">
            <v>Gas</v>
          </cell>
          <cell r="G1813" t="str">
            <v>NA</v>
          </cell>
          <cell r="H1813" t="str">
            <v>Merchant Unregulated</v>
          </cell>
        </row>
        <row r="1814">
          <cell r="D1814" t="str">
            <v>Great River Energy</v>
          </cell>
          <cell r="E1814" t="str">
            <v>Coal</v>
          </cell>
          <cell r="G1814">
            <v>9227879</v>
          </cell>
          <cell r="H1814" t="str">
            <v>Merchant Unregulated</v>
          </cell>
        </row>
        <row r="1815">
          <cell r="D1815" t="str">
            <v>Great River Energy</v>
          </cell>
          <cell r="E1815" t="str">
            <v>Oil</v>
          </cell>
          <cell r="G1815">
            <v>0</v>
          </cell>
          <cell r="H1815" t="str">
            <v>Merchant Unregulated</v>
          </cell>
        </row>
        <row r="1816">
          <cell r="D1816" t="str">
            <v>Aspen Skiing Company, LLC</v>
          </cell>
          <cell r="E1816" t="str">
            <v>Gas</v>
          </cell>
          <cell r="G1816" t="str">
            <v>NA</v>
          </cell>
          <cell r="H1816" t="str">
            <v>Merchant Unregulated</v>
          </cell>
        </row>
        <row r="1817">
          <cell r="D1817" t="str">
            <v>Chevron Corporation</v>
          </cell>
          <cell r="E1817" t="str">
            <v>Gas</v>
          </cell>
          <cell r="G1817" t="str">
            <v>NA</v>
          </cell>
          <cell r="H1817" t="str">
            <v>Merchant Unregulated</v>
          </cell>
        </row>
        <row r="1818">
          <cell r="D1818" t="str">
            <v>Chevron Corporation</v>
          </cell>
          <cell r="E1818" t="str">
            <v>Gas</v>
          </cell>
          <cell r="G1818" t="str">
            <v>NA</v>
          </cell>
          <cell r="H1818" t="str">
            <v>Merchant Unregulated</v>
          </cell>
        </row>
        <row r="1819">
          <cell r="D1819" t="str">
            <v>Chevron Corporation</v>
          </cell>
          <cell r="E1819" t="str">
            <v>Gas</v>
          </cell>
          <cell r="G1819" t="str">
            <v>NA</v>
          </cell>
          <cell r="H1819" t="str">
            <v>Merchant Unregulated</v>
          </cell>
        </row>
        <row r="1820">
          <cell r="D1820" t="str">
            <v>Edison International</v>
          </cell>
          <cell r="E1820" t="str">
            <v>Gas</v>
          </cell>
          <cell r="G1820" t="str">
            <v>NA</v>
          </cell>
          <cell r="H1820" t="str">
            <v>Merchant Unregulated</v>
          </cell>
        </row>
        <row r="1821">
          <cell r="D1821" t="str">
            <v>Royal Dutch Shell plc</v>
          </cell>
          <cell r="E1821" t="str">
            <v>Gas</v>
          </cell>
          <cell r="G1821" t="str">
            <v>NA</v>
          </cell>
          <cell r="H1821" t="str">
            <v>Merchant Unregulated</v>
          </cell>
        </row>
        <row r="1822">
          <cell r="D1822" t="str">
            <v>Exxon Mobil Corporation</v>
          </cell>
          <cell r="E1822" t="str">
            <v>Gas</v>
          </cell>
          <cell r="G1822" t="str">
            <v>NA</v>
          </cell>
          <cell r="H1822" t="str">
            <v>Merchant Unregulated</v>
          </cell>
        </row>
        <row r="1823">
          <cell r="D1823" t="str">
            <v>Chevron Corporation</v>
          </cell>
          <cell r="E1823" t="str">
            <v>Solar</v>
          </cell>
          <cell r="G1823" t="str">
            <v>NA</v>
          </cell>
          <cell r="H1823" t="str">
            <v>Merchant Unregulated</v>
          </cell>
        </row>
        <row r="1824">
          <cell r="D1824" t="str">
            <v>United States Coast Guard Yard Curtis Bay</v>
          </cell>
          <cell r="E1824" t="str">
            <v>Biomass</v>
          </cell>
          <cell r="G1824" t="str">
            <v>NA</v>
          </cell>
          <cell r="H1824" t="str">
            <v>Merchant Unregulated</v>
          </cell>
        </row>
        <row r="1825">
          <cell r="D1825" t="str">
            <v>Carlyle Group L.P.</v>
          </cell>
          <cell r="E1825" t="str">
            <v>Biomass</v>
          </cell>
          <cell r="G1825">
            <v>97813</v>
          </cell>
          <cell r="H1825" t="str">
            <v>Merchant Unregulated</v>
          </cell>
        </row>
        <row r="1826">
          <cell r="D1826" t="str">
            <v>Riverstone Holdings LLC</v>
          </cell>
          <cell r="E1826" t="str">
            <v>Biomass</v>
          </cell>
          <cell r="G1826">
            <v>97813</v>
          </cell>
          <cell r="H1826" t="str">
            <v>Merchant Unregulated</v>
          </cell>
        </row>
        <row r="1827">
          <cell r="D1827" t="str">
            <v>Coastal Community Action Program</v>
          </cell>
          <cell r="E1827" t="str">
            <v>Wind</v>
          </cell>
          <cell r="G1827" t="str">
            <v>NA</v>
          </cell>
          <cell r="H1827" t="str">
            <v>Merchant Unregulated</v>
          </cell>
        </row>
        <row r="1828">
          <cell r="D1828" t="str">
            <v>Montauk Energy Holdings, LLC</v>
          </cell>
          <cell r="E1828" t="str">
            <v>Biomass</v>
          </cell>
          <cell r="G1828" t="str">
            <v>NA</v>
          </cell>
          <cell r="H1828" t="str">
            <v>Merchant Unregulated</v>
          </cell>
        </row>
        <row r="1829">
          <cell r="D1829" t="str">
            <v>Hosken Consolidated Investments Limited</v>
          </cell>
          <cell r="E1829" t="str">
            <v>Biomass</v>
          </cell>
          <cell r="G1829" t="str">
            <v>NA</v>
          </cell>
          <cell r="H1829" t="str">
            <v>Merchant Unregulated</v>
          </cell>
        </row>
        <row r="1830">
          <cell r="D1830" t="str">
            <v>Levan Town Corp</v>
          </cell>
          <cell r="E1830" t="str">
            <v>Water</v>
          </cell>
          <cell r="G1830" t="str">
            <v>NA</v>
          </cell>
          <cell r="H1830" t="str">
            <v>Regulated</v>
          </cell>
        </row>
        <row r="1831">
          <cell r="D1831" t="str">
            <v>Springfield Water and Sewer Commission</v>
          </cell>
          <cell r="E1831" t="str">
            <v>Water</v>
          </cell>
          <cell r="G1831" t="str">
            <v>NA</v>
          </cell>
          <cell r="H1831" t="str">
            <v>Merchant Unregulated</v>
          </cell>
        </row>
        <row r="1832">
          <cell r="D1832" t="str">
            <v>Ocean Renewable Power Company, LLC</v>
          </cell>
          <cell r="E1832" t="str">
            <v>Water</v>
          </cell>
          <cell r="G1832" t="str">
            <v>NA</v>
          </cell>
          <cell r="H1832" t="str">
            <v>Merchant Unregulated</v>
          </cell>
        </row>
        <row r="1833">
          <cell r="D1833" t="str">
            <v>Coca-Cola Company</v>
          </cell>
          <cell r="E1833" t="str">
            <v>Gas</v>
          </cell>
          <cell r="G1833" t="str">
            <v>NA</v>
          </cell>
          <cell r="H1833" t="str">
            <v>Merchant Unregulated</v>
          </cell>
        </row>
        <row r="1834">
          <cell r="D1834" t="str">
            <v>PPL Corporation</v>
          </cell>
          <cell r="E1834" t="str">
            <v>Water</v>
          </cell>
          <cell r="G1834" t="str">
            <v>NA</v>
          </cell>
          <cell r="H1834" t="str">
            <v>Merchant Unregulated</v>
          </cell>
        </row>
        <row r="1835">
          <cell r="D1835" t="str">
            <v>Ameren Corporation</v>
          </cell>
          <cell r="E1835" t="str">
            <v>Coal</v>
          </cell>
          <cell r="G1835">
            <v>5060276</v>
          </cell>
          <cell r="H1835" t="str">
            <v>Merchant Unregulated</v>
          </cell>
        </row>
        <row r="1836">
          <cell r="D1836" t="str">
            <v>Coffeyville City of</v>
          </cell>
          <cell r="E1836" t="str">
            <v>Gas</v>
          </cell>
          <cell r="G1836" t="str">
            <v>NA</v>
          </cell>
          <cell r="H1836" t="str">
            <v>Regulated</v>
          </cell>
        </row>
        <row r="1837">
          <cell r="D1837" t="str">
            <v>Coffeyville City of</v>
          </cell>
          <cell r="E1837" t="str">
            <v>Oil</v>
          </cell>
          <cell r="G1837" t="str">
            <v>NA</v>
          </cell>
          <cell r="H1837" t="str">
            <v>Regulated</v>
          </cell>
        </row>
        <row r="1838">
          <cell r="D1838" t="str">
            <v>Power Resources Cooperative</v>
          </cell>
          <cell r="E1838" t="str">
            <v>Biomass</v>
          </cell>
          <cell r="G1838" t="str">
            <v>NA</v>
          </cell>
          <cell r="H1838" t="str">
            <v>Merchant Unregulated</v>
          </cell>
        </row>
        <row r="1839">
          <cell r="D1839" t="str">
            <v>Alaska Power &amp; Telephone Co.</v>
          </cell>
          <cell r="E1839" t="str">
            <v>Oil</v>
          </cell>
          <cell r="G1839" t="str">
            <v>NA</v>
          </cell>
          <cell r="H1839" t="str">
            <v>Merchant Unregulated</v>
          </cell>
        </row>
        <row r="1840">
          <cell r="D1840" t="str">
            <v>Alaska Energy &amp; Resources Company</v>
          </cell>
          <cell r="E1840" t="str">
            <v>Oil</v>
          </cell>
          <cell r="G1840" t="str">
            <v>NA</v>
          </cell>
          <cell r="H1840" t="str">
            <v>Merchant Unregulated</v>
          </cell>
        </row>
        <row r="1841">
          <cell r="D1841" t="str">
            <v>SCANA Corporation</v>
          </cell>
          <cell r="E1841" t="str">
            <v>Coal</v>
          </cell>
          <cell r="G1841">
            <v>579252</v>
          </cell>
          <cell r="H1841" t="str">
            <v>Regulated</v>
          </cell>
        </row>
        <row r="1842">
          <cell r="D1842" t="str">
            <v>University of Arizona</v>
          </cell>
          <cell r="E1842" t="str">
            <v>Gas</v>
          </cell>
          <cell r="G1842" t="str">
            <v>NA</v>
          </cell>
          <cell r="H1842" t="str">
            <v>Merchant Unregulated</v>
          </cell>
        </row>
        <row r="1843">
          <cell r="D1843" t="str">
            <v>Coggon City of</v>
          </cell>
          <cell r="E1843" t="str">
            <v>Oil</v>
          </cell>
          <cell r="G1843" t="str">
            <v>NA</v>
          </cell>
          <cell r="H1843" t="str">
            <v>Regulated</v>
          </cell>
        </row>
        <row r="1844">
          <cell r="D1844" t="str">
            <v>Emera Incorporated</v>
          </cell>
          <cell r="E1844" t="str">
            <v>Wind</v>
          </cell>
          <cell r="G1844">
            <v>36640</v>
          </cell>
          <cell r="H1844" t="str">
            <v>Merchant Unregulated</v>
          </cell>
        </row>
        <row r="1845">
          <cell r="D1845" t="str">
            <v>First Wind Holdings Inc.</v>
          </cell>
          <cell r="E1845" t="str">
            <v>Wind</v>
          </cell>
          <cell r="G1845">
            <v>38135</v>
          </cell>
          <cell r="H1845" t="str">
            <v>Merchant Unregulated</v>
          </cell>
        </row>
        <row r="1846">
          <cell r="D1846" t="str">
            <v>Emera Incorporated</v>
          </cell>
          <cell r="E1846" t="str">
            <v>Wind</v>
          </cell>
          <cell r="G1846">
            <v>16496</v>
          </cell>
          <cell r="H1846" t="str">
            <v>Merchant Unregulated</v>
          </cell>
        </row>
        <row r="1847">
          <cell r="D1847" t="str">
            <v>First Wind Holdings Inc.</v>
          </cell>
          <cell r="E1847" t="str">
            <v>Wind</v>
          </cell>
          <cell r="G1847">
            <v>17169</v>
          </cell>
          <cell r="H1847" t="str">
            <v>Merchant Unregulated</v>
          </cell>
        </row>
        <row r="1848">
          <cell r="D1848" t="str">
            <v>Ameresco Inc.</v>
          </cell>
          <cell r="E1848" t="str">
            <v>Gas</v>
          </cell>
          <cell r="G1848" t="str">
            <v>NA</v>
          </cell>
          <cell r="H1848" t="str">
            <v>Merchant Unregulated</v>
          </cell>
        </row>
        <row r="1849">
          <cell r="D1849" t="str">
            <v>SCANA Corporation</v>
          </cell>
          <cell r="E1849" t="str">
            <v>Gas</v>
          </cell>
          <cell r="G1849">
            <v>4083</v>
          </cell>
          <cell r="H1849" t="str">
            <v>Regulated</v>
          </cell>
        </row>
        <row r="1850">
          <cell r="D1850" t="str">
            <v>Tennessee Valley Authority</v>
          </cell>
          <cell r="E1850" t="str">
            <v>Coal</v>
          </cell>
          <cell r="G1850">
            <v>3364920</v>
          </cell>
          <cell r="H1850" t="str">
            <v>Merchant Unregulated</v>
          </cell>
        </row>
        <row r="1851">
          <cell r="D1851" t="str">
            <v>Tennessee Valley Authority</v>
          </cell>
          <cell r="E1851" t="str">
            <v>Gas</v>
          </cell>
          <cell r="G1851">
            <v>4541</v>
          </cell>
          <cell r="H1851" t="str">
            <v>Merchant Unregulated</v>
          </cell>
        </row>
        <row r="1852">
          <cell r="D1852" t="str">
            <v>Midwest Energy, Inc.</v>
          </cell>
          <cell r="E1852" t="str">
            <v>Gas</v>
          </cell>
          <cell r="G1852">
            <v>686</v>
          </cell>
          <cell r="H1852" t="str">
            <v>Regulated</v>
          </cell>
        </row>
        <row r="1853">
          <cell r="D1853" t="str">
            <v>Colby City of</v>
          </cell>
          <cell r="E1853" t="str">
            <v>Oil</v>
          </cell>
          <cell r="G1853" t="str">
            <v>NA</v>
          </cell>
          <cell r="H1853" t="str">
            <v>Regulated</v>
          </cell>
        </row>
        <row r="1854">
          <cell r="D1854" t="str">
            <v>Gaz Métro Limited Partnership</v>
          </cell>
          <cell r="E1854" t="str">
            <v>Oil</v>
          </cell>
          <cell r="G1854">
            <v>96</v>
          </cell>
          <cell r="H1854" t="str">
            <v>Regulated</v>
          </cell>
        </row>
        <row r="1855">
          <cell r="D1855" t="str">
            <v>Toro Energy of California - SLO, LLC</v>
          </cell>
          <cell r="E1855" t="str">
            <v>Biomass</v>
          </cell>
          <cell r="G1855" t="str">
            <v>NA</v>
          </cell>
          <cell r="H1855" t="str">
            <v>Merchant Unregulated</v>
          </cell>
        </row>
        <row r="1856">
          <cell r="D1856" t="str">
            <v>MetLife Capital Credit L. P.</v>
          </cell>
          <cell r="E1856" t="str">
            <v>Wind</v>
          </cell>
          <cell r="G1856" t="str">
            <v>NA</v>
          </cell>
          <cell r="H1856" t="str">
            <v>Merchant Unregulated</v>
          </cell>
        </row>
        <row r="1857">
          <cell r="D1857" t="str">
            <v>Mountain Air Resources LLC</v>
          </cell>
          <cell r="E1857" t="str">
            <v>Wind</v>
          </cell>
          <cell r="G1857" t="str">
            <v>NA</v>
          </cell>
          <cell r="H1857" t="str">
            <v>Merchant Unregulated</v>
          </cell>
        </row>
        <row r="1858">
          <cell r="D1858" t="str">
            <v>Coldwater Board of Public Utilities</v>
          </cell>
          <cell r="E1858" t="str">
            <v>Gas</v>
          </cell>
          <cell r="G1858" t="str">
            <v>NA</v>
          </cell>
          <cell r="H1858" t="str">
            <v>Regulated</v>
          </cell>
        </row>
        <row r="1859">
          <cell r="D1859" t="str">
            <v>Metropolitan Dist of Hartford</v>
          </cell>
          <cell r="E1859" t="str">
            <v>Water</v>
          </cell>
          <cell r="G1859" t="str">
            <v>NA</v>
          </cell>
          <cell r="H1859" t="str">
            <v>Merchant Unregulated</v>
          </cell>
        </row>
        <row r="1860">
          <cell r="D1860" t="str">
            <v>PPL Corporation</v>
          </cell>
          <cell r="E1860" t="str">
            <v>Biomass</v>
          </cell>
          <cell r="G1860" t="str">
            <v>NA</v>
          </cell>
          <cell r="H1860" t="str">
            <v>Merchant Unregulated</v>
          </cell>
        </row>
        <row r="1861">
          <cell r="D1861" t="str">
            <v>PG&amp;E Corporation</v>
          </cell>
          <cell r="E1861" t="str">
            <v>Water</v>
          </cell>
          <cell r="G1861">
            <v>48961</v>
          </cell>
          <cell r="H1861" t="str">
            <v>Regulated</v>
          </cell>
        </row>
        <row r="1862">
          <cell r="D1862" t="str">
            <v>Holcomb Rock Company</v>
          </cell>
          <cell r="E1862" t="str">
            <v>Water</v>
          </cell>
          <cell r="G1862" t="str">
            <v>NA</v>
          </cell>
          <cell r="H1862" t="str">
            <v>Merchant Unregulated</v>
          </cell>
        </row>
        <row r="1863">
          <cell r="D1863" t="str">
            <v>Sikeston City of</v>
          </cell>
          <cell r="E1863" t="str">
            <v>Oil</v>
          </cell>
          <cell r="G1863" t="str">
            <v>NA</v>
          </cell>
          <cell r="H1863" t="str">
            <v>Regulated</v>
          </cell>
        </row>
        <row r="1864">
          <cell r="D1864" t="str">
            <v>GDF Suez SA</v>
          </cell>
          <cell r="E1864" t="str">
            <v>Coal</v>
          </cell>
          <cell r="G1864">
            <v>5364223</v>
          </cell>
          <cell r="H1864" t="str">
            <v>Merchant Unregulated</v>
          </cell>
        </row>
        <row r="1865">
          <cell r="D1865" t="str">
            <v>DTE Energy Company</v>
          </cell>
          <cell r="E1865" t="str">
            <v>Oil</v>
          </cell>
          <cell r="G1865">
            <v>165</v>
          </cell>
          <cell r="H1865" t="str">
            <v>Regulated</v>
          </cell>
        </row>
        <row r="1866">
          <cell r="D1866" t="str">
            <v>Yuba County Water Agency</v>
          </cell>
          <cell r="E1866" t="str">
            <v>Water</v>
          </cell>
          <cell r="G1866">
            <v>1103485</v>
          </cell>
          <cell r="H1866" t="str">
            <v>Merchant Unregulated</v>
          </cell>
        </row>
        <row r="1867">
          <cell r="D1867" t="str">
            <v>Calaveras County Water District</v>
          </cell>
          <cell r="E1867" t="str">
            <v>Water</v>
          </cell>
          <cell r="G1867">
            <v>304970</v>
          </cell>
          <cell r="H1867" t="str">
            <v>Merchant Unregulated</v>
          </cell>
        </row>
        <row r="1868">
          <cell r="D1868" t="str">
            <v>Collins Hydroelectric Partners</v>
          </cell>
          <cell r="E1868" t="str">
            <v>Water</v>
          </cell>
          <cell r="G1868" t="str">
            <v>NA</v>
          </cell>
          <cell r="H1868" t="str">
            <v>Merchant Unregulated</v>
          </cell>
        </row>
        <row r="1869">
          <cell r="D1869" t="str">
            <v>Collins Pine Co</v>
          </cell>
          <cell r="E1869" t="str">
            <v>Biomass</v>
          </cell>
          <cell r="G1869" t="str">
            <v>NA</v>
          </cell>
          <cell r="H1869" t="str">
            <v>Merchant Unregulated</v>
          </cell>
        </row>
        <row r="1870">
          <cell r="D1870" t="str">
            <v>Cleveland City of OH</v>
          </cell>
          <cell r="E1870" t="str">
            <v>Gas</v>
          </cell>
          <cell r="G1870" t="str">
            <v>NA</v>
          </cell>
          <cell r="H1870" t="str">
            <v>Regulated</v>
          </cell>
        </row>
        <row r="1871">
          <cell r="D1871" t="str">
            <v>Forest City Enterprises, Inc.</v>
          </cell>
          <cell r="E1871" t="str">
            <v>Biomass</v>
          </cell>
          <cell r="G1871" t="str">
            <v>NA</v>
          </cell>
          <cell r="H1871" t="str">
            <v>Merchant Unregulated</v>
          </cell>
        </row>
        <row r="1872">
          <cell r="D1872" t="str">
            <v>Quasar Energy Group</v>
          </cell>
          <cell r="E1872" t="str">
            <v>Biomass</v>
          </cell>
          <cell r="G1872" t="str">
            <v>NA</v>
          </cell>
          <cell r="H1872" t="str">
            <v>Merchant Unregulated</v>
          </cell>
        </row>
        <row r="1873">
          <cell r="D1873" t="str">
            <v>Imperial Holly Corp.</v>
          </cell>
          <cell r="E1873" t="str">
            <v>Gas</v>
          </cell>
          <cell r="G1873" t="str">
            <v>NA</v>
          </cell>
          <cell r="H1873" t="str">
            <v>Merchant Unregulated</v>
          </cell>
        </row>
        <row r="1874">
          <cell r="D1874" t="str">
            <v>Enpower Corp.</v>
          </cell>
          <cell r="E1874" t="str">
            <v>Biomass</v>
          </cell>
          <cell r="G1874" t="str">
            <v>NA</v>
          </cell>
          <cell r="H1874" t="str">
            <v>Merchant Unregulated</v>
          </cell>
        </row>
        <row r="1875">
          <cell r="D1875" t="str">
            <v>EIF Management, LLC</v>
          </cell>
          <cell r="E1875" t="str">
            <v>Biomass</v>
          </cell>
          <cell r="G1875" t="str">
            <v>NA</v>
          </cell>
          <cell r="H1875" t="str">
            <v>Merchant Unregulated</v>
          </cell>
        </row>
        <row r="1876">
          <cell r="D1876" t="str">
            <v>Innovative Energy Systems Inc.</v>
          </cell>
          <cell r="E1876" t="str">
            <v>Biomass</v>
          </cell>
          <cell r="G1876" t="str">
            <v>NA</v>
          </cell>
          <cell r="H1876" t="str">
            <v>Merchant Unregulated</v>
          </cell>
        </row>
        <row r="1877">
          <cell r="D1877" t="str">
            <v>Exelon Corporation</v>
          </cell>
          <cell r="E1877" t="str">
            <v>Gas</v>
          </cell>
          <cell r="G1877">
            <v>1365898</v>
          </cell>
          <cell r="H1877" t="str">
            <v>Merchant Unregulated</v>
          </cell>
        </row>
        <row r="1878">
          <cell r="D1878" t="str">
            <v>GDF Suez SA</v>
          </cell>
          <cell r="E1878" t="str">
            <v>Coal</v>
          </cell>
          <cell r="G1878" t="str">
            <v>NA</v>
          </cell>
          <cell r="H1878" t="str">
            <v>Merchant Unregulated</v>
          </cell>
        </row>
        <row r="1879">
          <cell r="D1879" t="str">
            <v>Iberdrola, S.A.</v>
          </cell>
          <cell r="E1879" t="str">
            <v>Wind</v>
          </cell>
          <cell r="G1879">
            <v>127340</v>
          </cell>
          <cell r="H1879" t="str">
            <v>Merchant Unregulated</v>
          </cell>
        </row>
        <row r="1880">
          <cell r="D1880" t="str">
            <v>Royal Dutch Shell plc</v>
          </cell>
          <cell r="E1880" t="str">
            <v>Wind</v>
          </cell>
          <cell r="G1880">
            <v>127340</v>
          </cell>
          <cell r="H1880" t="str">
            <v>Merchant Unregulated</v>
          </cell>
        </row>
        <row r="1881">
          <cell r="D1881" t="str">
            <v>Alliance Power, Inc.</v>
          </cell>
          <cell r="E1881" t="str">
            <v>Wind</v>
          </cell>
          <cell r="G1881">
            <v>10666</v>
          </cell>
          <cell r="H1881" t="str">
            <v>Merchant Unregulated</v>
          </cell>
        </row>
        <row r="1882">
          <cell r="D1882" t="str">
            <v>General Electric Company</v>
          </cell>
          <cell r="E1882" t="str">
            <v>Wind</v>
          </cell>
          <cell r="G1882">
            <v>10666</v>
          </cell>
          <cell r="H1882" t="str">
            <v>Merchant Unregulated</v>
          </cell>
        </row>
        <row r="1883">
          <cell r="D1883" t="str">
            <v>Colorado Pork, LLC</v>
          </cell>
          <cell r="E1883" t="str">
            <v>Other Nonrenewable</v>
          </cell>
          <cell r="G1883" t="str">
            <v>NA</v>
          </cell>
          <cell r="H1883" t="str">
            <v>Merchant Unregulated</v>
          </cell>
        </row>
        <row r="1884">
          <cell r="D1884" t="str">
            <v>GDF Suez SA</v>
          </cell>
          <cell r="E1884" t="str">
            <v>Other Nonrenewable</v>
          </cell>
          <cell r="G1884" t="str">
            <v>NA</v>
          </cell>
          <cell r="H1884" t="str">
            <v>Merchant Unregulated</v>
          </cell>
        </row>
        <row r="1885">
          <cell r="D1885" t="str">
            <v>NorthWestern Corporation</v>
          </cell>
          <cell r="E1885" t="str">
            <v>Coal</v>
          </cell>
          <cell r="G1885">
            <v>1298607</v>
          </cell>
          <cell r="H1885" t="str">
            <v>Regulated</v>
          </cell>
        </row>
        <row r="1886">
          <cell r="D1886" t="str">
            <v>Berkshire Hathaway Inc.</v>
          </cell>
          <cell r="E1886" t="str">
            <v>Coal</v>
          </cell>
          <cell r="G1886">
            <v>777939</v>
          </cell>
          <cell r="H1886" t="str">
            <v>Regulated</v>
          </cell>
        </row>
        <row r="1887">
          <cell r="D1887" t="str">
            <v>Puget Holdings LLC</v>
          </cell>
          <cell r="E1887" t="str">
            <v>Coal</v>
          </cell>
          <cell r="G1887">
            <v>3960752</v>
          </cell>
          <cell r="H1887" t="str">
            <v>Regulated</v>
          </cell>
        </row>
        <row r="1888">
          <cell r="D1888" t="str">
            <v>Portland General Electric Company</v>
          </cell>
          <cell r="E1888" t="str">
            <v>Coal</v>
          </cell>
          <cell r="G1888">
            <v>1732291</v>
          </cell>
          <cell r="H1888" t="str">
            <v>Regulated</v>
          </cell>
        </row>
        <row r="1889">
          <cell r="D1889" t="str">
            <v>Avista Corporation</v>
          </cell>
          <cell r="E1889" t="str">
            <v>Coal</v>
          </cell>
          <cell r="G1889">
            <v>1298607</v>
          </cell>
          <cell r="H1889" t="str">
            <v>Regulated</v>
          </cell>
        </row>
        <row r="1890">
          <cell r="D1890" t="str">
            <v>MidAmerican Energy Holdings Company</v>
          </cell>
          <cell r="E1890" t="str">
            <v>Coal</v>
          </cell>
          <cell r="G1890">
            <v>88206</v>
          </cell>
          <cell r="H1890" t="str">
            <v>Regulated</v>
          </cell>
        </row>
        <row r="1891">
          <cell r="D1891" t="str">
            <v>PPL Corporation</v>
          </cell>
          <cell r="E1891" t="str">
            <v>Coal</v>
          </cell>
          <cell r="G1891">
            <v>3094604</v>
          </cell>
          <cell r="H1891" t="str">
            <v>Regulated</v>
          </cell>
        </row>
        <row r="1892">
          <cell r="D1892" t="str">
            <v>Colstrip Energy Limited Partnership</v>
          </cell>
          <cell r="E1892" t="str">
            <v>Coal</v>
          </cell>
          <cell r="G1892" t="str">
            <v>NA</v>
          </cell>
          <cell r="H1892" t="str">
            <v>Merchant Unregulated</v>
          </cell>
        </row>
        <row r="1893">
          <cell r="D1893" t="str">
            <v>Brookfield Renewable Energy Partners L.P.</v>
          </cell>
          <cell r="E1893" t="str">
            <v>Water</v>
          </cell>
          <cell r="G1893" t="str">
            <v>NA</v>
          </cell>
          <cell r="H1893" t="str">
            <v>Merchant Unregulated</v>
          </cell>
        </row>
        <row r="1894">
          <cell r="D1894" t="str">
            <v>Brookfield Asset Management Inc.</v>
          </cell>
          <cell r="E1894" t="str">
            <v>Water</v>
          </cell>
          <cell r="G1894" t="str">
            <v>NA</v>
          </cell>
          <cell r="H1894" t="str">
            <v>Merchant Unregulated</v>
          </cell>
        </row>
        <row r="1895">
          <cell r="D1895" t="str">
            <v>Fortistar LLC</v>
          </cell>
          <cell r="E1895" t="str">
            <v>Biomass</v>
          </cell>
          <cell r="G1895" t="str">
            <v>NA</v>
          </cell>
          <cell r="H1895" t="str">
            <v>Merchant Unregulated</v>
          </cell>
        </row>
        <row r="1896">
          <cell r="D1896" t="str">
            <v>Columbia, City of SC</v>
          </cell>
          <cell r="E1896" t="str">
            <v>Water</v>
          </cell>
          <cell r="G1896" t="str">
            <v>NA</v>
          </cell>
          <cell r="H1896" t="str">
            <v>Merchant Unregulated</v>
          </cell>
        </row>
        <row r="1897">
          <cell r="D1897" t="str">
            <v>MGE Energy, Inc.</v>
          </cell>
          <cell r="E1897" t="str">
            <v>Coal</v>
          </cell>
          <cell r="G1897">
            <v>1610446</v>
          </cell>
          <cell r="H1897" t="str">
            <v>Regulated</v>
          </cell>
        </row>
        <row r="1898">
          <cell r="D1898" t="str">
            <v>Integrys Energy Group, Inc.</v>
          </cell>
          <cell r="E1898" t="str">
            <v>Coal</v>
          </cell>
          <cell r="G1898">
            <v>2327826</v>
          </cell>
          <cell r="H1898" t="str">
            <v>Regulated</v>
          </cell>
        </row>
        <row r="1899">
          <cell r="D1899" t="str">
            <v>Alliant Energy Corporation</v>
          </cell>
          <cell r="E1899" t="str">
            <v>Coal</v>
          </cell>
          <cell r="G1899">
            <v>3381936</v>
          </cell>
          <cell r="H1899" t="str">
            <v>Regulated</v>
          </cell>
        </row>
        <row r="1900">
          <cell r="D1900" t="str">
            <v>Columbia City of Missouri</v>
          </cell>
          <cell r="E1900" t="str">
            <v>Gas</v>
          </cell>
          <cell r="G1900" t="str">
            <v>NA</v>
          </cell>
          <cell r="H1900" t="str">
            <v>Regulated</v>
          </cell>
        </row>
        <row r="1901">
          <cell r="D1901" t="str">
            <v>Calpine Corporation</v>
          </cell>
          <cell r="E1901" t="str">
            <v>Gas</v>
          </cell>
          <cell r="G1901">
            <v>51407</v>
          </cell>
          <cell r="H1901" t="str">
            <v>Merchant Unregulated</v>
          </cell>
        </row>
        <row r="1902">
          <cell r="D1902" t="str">
            <v>Columbia Flooring Inc</v>
          </cell>
          <cell r="E1902" t="str">
            <v>Biomass</v>
          </cell>
          <cell r="G1902" t="str">
            <v>NA</v>
          </cell>
          <cell r="H1902" t="str">
            <v>Merchant Unregulated</v>
          </cell>
        </row>
        <row r="1903">
          <cell r="D1903" t="str">
            <v>Energy Northwest</v>
          </cell>
          <cell r="E1903" t="str">
            <v>Nuclear</v>
          </cell>
          <cell r="G1903">
            <v>9333709</v>
          </cell>
          <cell r="H1903" t="str">
            <v>Merchant Unregulated</v>
          </cell>
        </row>
        <row r="1904">
          <cell r="D1904" t="str">
            <v>Columbia City of Missouri</v>
          </cell>
          <cell r="E1904" t="str">
            <v>Oil</v>
          </cell>
          <cell r="G1904" t="str">
            <v>NA</v>
          </cell>
          <cell r="H1904" t="str">
            <v>Regulated</v>
          </cell>
        </row>
        <row r="1905">
          <cell r="D1905" t="str">
            <v>Waste Management, Inc.</v>
          </cell>
          <cell r="E1905" t="str">
            <v>Biomass</v>
          </cell>
          <cell r="G1905" t="str">
            <v>NA</v>
          </cell>
          <cell r="H1905" t="str">
            <v>Merchant Unregulated</v>
          </cell>
        </row>
        <row r="1906">
          <cell r="D1906" t="str">
            <v>Columbia City of Missouri</v>
          </cell>
          <cell r="E1906" t="str">
            <v>Coal</v>
          </cell>
          <cell r="G1906" t="str">
            <v>NA</v>
          </cell>
          <cell r="H1906" t="str">
            <v>Regulated</v>
          </cell>
        </row>
        <row r="1907">
          <cell r="D1907" t="str">
            <v>Columbia City of Missouri</v>
          </cell>
          <cell r="E1907" t="str">
            <v>Gas</v>
          </cell>
          <cell r="G1907" t="str">
            <v>NA</v>
          </cell>
          <cell r="H1907" t="str">
            <v>Regulated</v>
          </cell>
        </row>
        <row r="1908">
          <cell r="D1908" t="str">
            <v>Loup River Public Power District</v>
          </cell>
          <cell r="E1908" t="str">
            <v>Water</v>
          </cell>
          <cell r="G1908" t="str">
            <v>NA</v>
          </cell>
          <cell r="H1908" t="str">
            <v>Regulated</v>
          </cell>
        </row>
        <row r="1909">
          <cell r="D1909" t="str">
            <v>Archer-Daniels-Midland Company</v>
          </cell>
          <cell r="E1909" t="str">
            <v>Coal</v>
          </cell>
          <cell r="G1909" t="str">
            <v>NA</v>
          </cell>
          <cell r="H1909" t="str">
            <v>Merchant Unregulated</v>
          </cell>
        </row>
        <row r="1910">
          <cell r="D1910" t="str">
            <v>Columbus City of OH</v>
          </cell>
          <cell r="E1910" t="str">
            <v>Oil</v>
          </cell>
          <cell r="G1910" t="str">
            <v>NA</v>
          </cell>
          <cell r="H1910" t="str">
            <v>Regulated</v>
          </cell>
        </row>
        <row r="1911">
          <cell r="D1911" t="str">
            <v>Columbus City of OH</v>
          </cell>
          <cell r="E1911" t="str">
            <v>Oil</v>
          </cell>
          <cell r="G1911" t="str">
            <v>NA</v>
          </cell>
          <cell r="H1911" t="str">
            <v>Regulated</v>
          </cell>
        </row>
        <row r="1912">
          <cell r="D1912" t="str">
            <v>Columbus City of OH</v>
          </cell>
          <cell r="E1912" t="str">
            <v>Oil</v>
          </cell>
          <cell r="G1912" t="str">
            <v>NA</v>
          </cell>
          <cell r="H1912" t="str">
            <v>Regulated</v>
          </cell>
        </row>
        <row r="1913">
          <cell r="D1913" t="str">
            <v>Weyerhaeuser Company</v>
          </cell>
          <cell r="E1913" t="str">
            <v>Biomass</v>
          </cell>
          <cell r="G1913">
            <v>473067</v>
          </cell>
          <cell r="H1913" t="str">
            <v>Merchant Unregulated</v>
          </cell>
        </row>
        <row r="1914">
          <cell r="D1914" t="str">
            <v>PG&amp;E Corporation</v>
          </cell>
          <cell r="E1914" t="str">
            <v>Gas</v>
          </cell>
          <cell r="G1914">
            <v>2696864</v>
          </cell>
          <cell r="H1914" t="str">
            <v>Regulated</v>
          </cell>
        </row>
        <row r="1915">
          <cell r="D1915" t="str">
            <v>Exelon Corporation</v>
          </cell>
          <cell r="E1915" t="str">
            <v>Coal</v>
          </cell>
          <cell r="G1915" t="str">
            <v>NA</v>
          </cell>
          <cell r="H1915" t="str">
            <v>Merchant Unregulated</v>
          </cell>
        </row>
        <row r="1916">
          <cell r="D1916" t="str">
            <v>UBS AG</v>
          </cell>
          <cell r="E1916" t="str">
            <v>Coal</v>
          </cell>
          <cell r="G1916" t="str">
            <v>NA</v>
          </cell>
          <cell r="H1916" t="str">
            <v>Merchant Unregulated</v>
          </cell>
        </row>
        <row r="1917">
          <cell r="D1917" t="str">
            <v>Ontario Teachers' Pension Plan Board</v>
          </cell>
          <cell r="E1917" t="str">
            <v>Coal</v>
          </cell>
          <cell r="G1917" t="str">
            <v>NA</v>
          </cell>
          <cell r="H1917" t="str">
            <v>Merchant Unregulated</v>
          </cell>
        </row>
        <row r="1918">
          <cell r="D1918" t="str">
            <v>Holy Cross Electric Assn, Inc</v>
          </cell>
          <cell r="E1918" t="str">
            <v>Coal</v>
          </cell>
          <cell r="G1918">
            <v>395861</v>
          </cell>
          <cell r="H1918" t="str">
            <v>Regulated</v>
          </cell>
        </row>
        <row r="1919">
          <cell r="D1919" t="str">
            <v>Intermountain Rural Elec Assn</v>
          </cell>
          <cell r="E1919" t="str">
            <v>Coal</v>
          </cell>
          <cell r="G1919">
            <v>1237749</v>
          </cell>
          <cell r="H1919" t="str">
            <v>Regulated</v>
          </cell>
        </row>
        <row r="1920">
          <cell r="D1920" t="str">
            <v>Xcel Energy Inc.</v>
          </cell>
          <cell r="E1920" t="str">
            <v>Coal</v>
          </cell>
          <cell r="G1920">
            <v>7487608</v>
          </cell>
          <cell r="H1920" t="str">
            <v>Regulated</v>
          </cell>
        </row>
        <row r="1921">
          <cell r="D1921" t="str">
            <v>American Electric Power Company, Inc.</v>
          </cell>
          <cell r="E1921" t="str">
            <v>Gas</v>
          </cell>
          <cell r="G1921">
            <v>979535</v>
          </cell>
          <cell r="H1921" t="str">
            <v>Regulated</v>
          </cell>
        </row>
        <row r="1922">
          <cell r="D1922" t="str">
            <v>American Electric Power Company, Inc.</v>
          </cell>
          <cell r="E1922" t="str">
            <v>Oil</v>
          </cell>
          <cell r="G1922">
            <v>0</v>
          </cell>
          <cell r="H1922" t="str">
            <v>Regulated</v>
          </cell>
        </row>
        <row r="1923">
          <cell r="D1923" t="str">
            <v>Mitsubishi Heavy Industries, Ltd.</v>
          </cell>
          <cell r="E1923" t="str">
            <v>Nuclear</v>
          </cell>
          <cell r="G1923" t="str">
            <v>NA</v>
          </cell>
          <cell r="H1923" t="str">
            <v>Merchant Unregulated</v>
          </cell>
        </row>
        <row r="1924">
          <cell r="D1924" t="str">
            <v>Texas Energy Future Holdings LP</v>
          </cell>
          <cell r="E1924" t="str">
            <v>Nuclear</v>
          </cell>
          <cell r="G1924">
            <v>19896924</v>
          </cell>
          <cell r="H1924" t="str">
            <v>Merchant Unregulated</v>
          </cell>
        </row>
        <row r="1925">
          <cell r="D1925" t="str">
            <v>Nevada Irrigation District</v>
          </cell>
          <cell r="E1925" t="str">
            <v>Water</v>
          </cell>
          <cell r="G1925" t="str">
            <v>NA</v>
          </cell>
          <cell r="H1925" t="str">
            <v>Merchant Unregulated</v>
          </cell>
        </row>
        <row r="1926">
          <cell r="D1926" t="str">
            <v>Nevada Irrigation District</v>
          </cell>
          <cell r="E1926" t="str">
            <v>Water</v>
          </cell>
          <cell r="G1926" t="str">
            <v>NA</v>
          </cell>
          <cell r="H1926" t="str">
            <v>Merchant Unregulated</v>
          </cell>
        </row>
        <row r="1927">
          <cell r="D1927" t="str">
            <v>Tokyo Electric Power Company</v>
          </cell>
          <cell r="E1927" t="str">
            <v>Wind</v>
          </cell>
          <cell r="G1927">
            <v>54688</v>
          </cell>
          <cell r="H1927" t="str">
            <v>Merchant Unregulated</v>
          </cell>
        </row>
        <row r="1928">
          <cell r="D1928" t="str">
            <v>Infigen Energy Limited</v>
          </cell>
          <cell r="E1928" t="str">
            <v>Wind</v>
          </cell>
          <cell r="G1928">
            <v>54688</v>
          </cell>
          <cell r="H1928" t="str">
            <v>Merchant Unregulated</v>
          </cell>
        </row>
        <row r="1929">
          <cell r="D1929" t="str">
            <v>Kaukauna City of</v>
          </cell>
          <cell r="E1929" t="str">
            <v>Water</v>
          </cell>
          <cell r="G1929" t="str">
            <v>NA</v>
          </cell>
          <cell r="H1929" t="str">
            <v>Regulated</v>
          </cell>
        </row>
        <row r="1930">
          <cell r="D1930" t="str">
            <v>Appleton Coates LLC</v>
          </cell>
          <cell r="E1930" t="str">
            <v>Gas</v>
          </cell>
          <cell r="G1930" t="str">
            <v>NA</v>
          </cell>
          <cell r="H1930" t="str">
            <v>Merchant Unregulated</v>
          </cell>
        </row>
        <row r="1931">
          <cell r="D1931" t="str">
            <v>Integrys Energy Group, Inc.</v>
          </cell>
          <cell r="E1931" t="str">
            <v>Gas</v>
          </cell>
          <cell r="G1931" t="str">
            <v>NA</v>
          </cell>
          <cell r="H1931" t="str">
            <v>Merchant Unregulated</v>
          </cell>
        </row>
        <row r="1932">
          <cell r="D1932" t="str">
            <v>TransCanada Corporation</v>
          </cell>
          <cell r="E1932" t="str">
            <v>Water</v>
          </cell>
          <cell r="G1932">
            <v>304375</v>
          </cell>
          <cell r="H1932" t="str">
            <v>Merchant Unregulated</v>
          </cell>
        </row>
        <row r="1933">
          <cell r="D1933" t="str">
            <v>Los Angeles County</v>
          </cell>
          <cell r="E1933" t="str">
            <v>Biomass</v>
          </cell>
          <cell r="G1933" t="str">
            <v>NA</v>
          </cell>
          <cell r="H1933" t="str">
            <v>Merchant Unregulated</v>
          </cell>
        </row>
        <row r="1934">
          <cell r="D1934" t="str">
            <v>ITOCHU Corporation</v>
          </cell>
          <cell r="E1934" t="str">
            <v>Oil</v>
          </cell>
          <cell r="G1934">
            <v>75457</v>
          </cell>
          <cell r="H1934" t="str">
            <v>Merchant Unregulated</v>
          </cell>
        </row>
        <row r="1935">
          <cell r="D1935" t="str">
            <v>Public Service Enterprise Group Incorporated</v>
          </cell>
          <cell r="E1935" t="str">
            <v>Solar</v>
          </cell>
          <cell r="G1935" t="str">
            <v>NA</v>
          </cell>
          <cell r="H1935" t="str">
            <v>Regulated</v>
          </cell>
        </row>
        <row r="1936">
          <cell r="D1936" t="str">
            <v>Pinnacle West Capital Corporation</v>
          </cell>
          <cell r="E1936" t="str">
            <v>Solar</v>
          </cell>
          <cell r="G1936" t="str">
            <v>NA</v>
          </cell>
          <cell r="H1936" t="str">
            <v>Regulated</v>
          </cell>
        </row>
        <row r="1937">
          <cell r="D1937" t="str">
            <v>Norgaard Turbines</v>
          </cell>
          <cell r="E1937" t="str">
            <v>Wind</v>
          </cell>
          <cell r="G1937">
            <v>1061</v>
          </cell>
          <cell r="H1937" t="str">
            <v>Merchant Unregulated</v>
          </cell>
        </row>
        <row r="1938">
          <cell r="D1938" t="str">
            <v>Edison International</v>
          </cell>
          <cell r="E1938" t="str">
            <v>Wind</v>
          </cell>
          <cell r="G1938">
            <v>104969</v>
          </cell>
          <cell r="H1938" t="str">
            <v>Merchant Unregulated</v>
          </cell>
        </row>
        <row r="1939">
          <cell r="D1939" t="str">
            <v>Juwi GmbH</v>
          </cell>
          <cell r="E1939" t="str">
            <v>Wind</v>
          </cell>
          <cell r="G1939" t="str">
            <v>NA</v>
          </cell>
          <cell r="H1939" t="str">
            <v>Merchant Unregulated</v>
          </cell>
        </row>
        <row r="1940">
          <cell r="D1940" t="str">
            <v>BlackRock NTR Renewable Power Fund (Master) L.P.</v>
          </cell>
          <cell r="E1940" t="str">
            <v>Wind</v>
          </cell>
          <cell r="G1940" t="str">
            <v>NA</v>
          </cell>
          <cell r="H1940" t="str">
            <v>Merchant Unregulated</v>
          </cell>
        </row>
        <row r="1941">
          <cell r="D1941" t="str">
            <v>Community Wind South, LLC</v>
          </cell>
          <cell r="E1941" t="str">
            <v>Wind</v>
          </cell>
          <cell r="G1941" t="str">
            <v>NA</v>
          </cell>
          <cell r="H1941" t="str">
            <v>Merchant Unregulated</v>
          </cell>
        </row>
        <row r="1942">
          <cell r="D1942" t="str">
            <v>Exelon Corporation</v>
          </cell>
          <cell r="E1942" t="str">
            <v>Wind</v>
          </cell>
          <cell r="G1942">
            <v>134179</v>
          </cell>
          <cell r="H1942" t="str">
            <v>Merchant Unregulated</v>
          </cell>
        </row>
        <row r="1943">
          <cell r="D1943" t="str">
            <v>Wisconsin Energy Corporation</v>
          </cell>
          <cell r="E1943" t="str">
            <v>Gas</v>
          </cell>
          <cell r="G1943">
            <v>79821</v>
          </cell>
          <cell r="H1943" t="str">
            <v>Regulated</v>
          </cell>
        </row>
        <row r="1944">
          <cell r="D1944" t="str">
            <v>Waste Management, Inc.</v>
          </cell>
          <cell r="E1944" t="str">
            <v>Biomass</v>
          </cell>
          <cell r="G1944" t="str">
            <v>NA</v>
          </cell>
          <cell r="H1944" t="str">
            <v>Merchant Unregulated</v>
          </cell>
        </row>
        <row r="1945">
          <cell r="D1945" t="str">
            <v>Concord Steam Corporation</v>
          </cell>
          <cell r="E1945" t="str">
            <v>Biomass</v>
          </cell>
          <cell r="G1945" t="str">
            <v>NA</v>
          </cell>
          <cell r="H1945" t="str">
            <v>Merchant Unregulated</v>
          </cell>
        </row>
        <row r="1946">
          <cell r="D1946" t="str">
            <v>Fortistar LLC</v>
          </cell>
          <cell r="E1946" t="str">
            <v>Biomass</v>
          </cell>
          <cell r="G1946" t="str">
            <v>NA</v>
          </cell>
          <cell r="H1946" t="str">
            <v>Merchant Unregulated</v>
          </cell>
        </row>
        <row r="1947">
          <cell r="D1947" t="str">
            <v>Shoe Show, Inc</v>
          </cell>
          <cell r="E1947" t="str">
            <v>Solar</v>
          </cell>
          <cell r="G1947" t="str">
            <v>NA</v>
          </cell>
          <cell r="H1947" t="str">
            <v>Merchant Unregulated</v>
          </cell>
        </row>
        <row r="1948">
          <cell r="D1948" t="str">
            <v>AES Corporation</v>
          </cell>
          <cell r="E1948" t="str">
            <v>Wind</v>
          </cell>
          <cell r="G1948">
            <v>102840</v>
          </cell>
          <cell r="H1948" t="str">
            <v>Merchant Unregulated</v>
          </cell>
        </row>
        <row r="1949">
          <cell r="D1949" t="str">
            <v>NRG Energy, Inc.</v>
          </cell>
          <cell r="E1949" t="str">
            <v>Coal</v>
          </cell>
          <cell r="G1949" t="str">
            <v>NA</v>
          </cell>
          <cell r="H1949" t="str">
            <v>Merchant Unregulated</v>
          </cell>
        </row>
        <row r="1950">
          <cell r="D1950" t="str">
            <v>Exelon Corporation</v>
          </cell>
          <cell r="E1950" t="str">
            <v>Coal</v>
          </cell>
          <cell r="G1950" t="str">
            <v>NA</v>
          </cell>
          <cell r="H1950" t="str">
            <v>Merchant Unregulated</v>
          </cell>
        </row>
        <row r="1951">
          <cell r="D1951" t="str">
            <v>Duquesne Light Holdings, Inc.</v>
          </cell>
          <cell r="E1951" t="str">
            <v>Coal</v>
          </cell>
          <cell r="G1951" t="str">
            <v>NA</v>
          </cell>
          <cell r="H1951" t="str">
            <v>Merchant Unregulated</v>
          </cell>
        </row>
        <row r="1952">
          <cell r="D1952" t="str">
            <v>Exelon Corporation</v>
          </cell>
          <cell r="E1952" t="str">
            <v>Coal</v>
          </cell>
          <cell r="G1952" t="str">
            <v>NA</v>
          </cell>
          <cell r="H1952" t="str">
            <v>Merchant Unregulated</v>
          </cell>
        </row>
        <row r="1953">
          <cell r="D1953" t="str">
            <v>NRG Energy, Inc.</v>
          </cell>
          <cell r="E1953" t="str">
            <v>Coal</v>
          </cell>
          <cell r="G1953" t="str">
            <v>NA</v>
          </cell>
          <cell r="H1953" t="str">
            <v>Merchant Unregulated</v>
          </cell>
        </row>
        <row r="1954">
          <cell r="D1954" t="str">
            <v>PPL Corporation</v>
          </cell>
          <cell r="E1954" t="str">
            <v>Coal</v>
          </cell>
          <cell r="G1954" t="str">
            <v>NA</v>
          </cell>
          <cell r="H1954" t="str">
            <v>Merchant Unregulated</v>
          </cell>
        </row>
        <row r="1955">
          <cell r="D1955" t="str">
            <v>Public Service Enterprise Group Incorporated</v>
          </cell>
          <cell r="E1955" t="str">
            <v>Coal</v>
          </cell>
          <cell r="G1955" t="str">
            <v>NA</v>
          </cell>
          <cell r="H1955" t="str">
            <v>Merchant Unregulated</v>
          </cell>
        </row>
        <row r="1956">
          <cell r="D1956" t="str">
            <v>UGI Corporation</v>
          </cell>
          <cell r="E1956" t="str">
            <v>Coal</v>
          </cell>
          <cell r="G1956" t="str">
            <v>NA</v>
          </cell>
          <cell r="H1956" t="str">
            <v>Merchant Unregulated</v>
          </cell>
        </row>
        <row r="1957">
          <cell r="D1957" t="str">
            <v>Public Service Enterprise Group Incorporated</v>
          </cell>
          <cell r="E1957" t="str">
            <v>Water</v>
          </cell>
          <cell r="G1957" t="str">
            <v>NA</v>
          </cell>
          <cell r="H1957" t="str">
            <v>Merchant Unregulated</v>
          </cell>
        </row>
        <row r="1958">
          <cell r="D1958" t="str">
            <v>Pennsylvania Renewable Resources</v>
          </cell>
          <cell r="E1958" t="str">
            <v>Water</v>
          </cell>
          <cell r="G1958" t="str">
            <v>NA</v>
          </cell>
          <cell r="H1958" t="str">
            <v>Merchant Unregulated</v>
          </cell>
        </row>
        <row r="1959">
          <cell r="D1959" t="str">
            <v>NRG Energy, Inc.</v>
          </cell>
          <cell r="E1959" t="str">
            <v>Oil</v>
          </cell>
          <cell r="G1959" t="str">
            <v>NA</v>
          </cell>
          <cell r="H1959" t="str">
            <v>Merchant Unregulated</v>
          </cell>
        </row>
        <row r="1960">
          <cell r="D1960" t="str">
            <v>Exelon Corporation</v>
          </cell>
          <cell r="E1960" t="str">
            <v>Oil</v>
          </cell>
          <cell r="G1960" t="str">
            <v>NA</v>
          </cell>
          <cell r="H1960" t="str">
            <v>Merchant Unregulated</v>
          </cell>
        </row>
        <row r="1961">
          <cell r="D1961" t="str">
            <v>Duquesne Light Holdings, Inc.</v>
          </cell>
          <cell r="E1961" t="str">
            <v>Oil</v>
          </cell>
          <cell r="G1961" t="str">
            <v>NA</v>
          </cell>
          <cell r="H1961" t="str">
            <v>Merchant Unregulated</v>
          </cell>
        </row>
        <row r="1962">
          <cell r="D1962" t="str">
            <v>Exelon Corporation</v>
          </cell>
          <cell r="E1962" t="str">
            <v>Oil</v>
          </cell>
          <cell r="G1962" t="str">
            <v>NA</v>
          </cell>
          <cell r="H1962" t="str">
            <v>Merchant Unregulated</v>
          </cell>
        </row>
        <row r="1963">
          <cell r="D1963" t="str">
            <v>PPL Corporation</v>
          </cell>
          <cell r="E1963" t="str">
            <v>Oil</v>
          </cell>
          <cell r="G1963" t="str">
            <v>NA</v>
          </cell>
          <cell r="H1963" t="str">
            <v>Merchant Unregulated</v>
          </cell>
        </row>
        <row r="1964">
          <cell r="D1964" t="str">
            <v>NRG Energy, Inc.</v>
          </cell>
          <cell r="E1964" t="str">
            <v>Oil</v>
          </cell>
          <cell r="G1964" t="str">
            <v>NA</v>
          </cell>
          <cell r="H1964" t="str">
            <v>Merchant Unregulated</v>
          </cell>
        </row>
        <row r="1965">
          <cell r="D1965" t="str">
            <v>Public Service Enterprise Group Incorporated</v>
          </cell>
          <cell r="E1965" t="str">
            <v>Oil</v>
          </cell>
          <cell r="G1965" t="str">
            <v>NA</v>
          </cell>
          <cell r="H1965" t="str">
            <v>Merchant Unregulated</v>
          </cell>
        </row>
        <row r="1966">
          <cell r="D1966" t="str">
            <v>UGI Corporation</v>
          </cell>
          <cell r="E1966" t="str">
            <v>Oil</v>
          </cell>
          <cell r="G1966" t="str">
            <v>NA</v>
          </cell>
          <cell r="H1966" t="str">
            <v>Merchant Unregulated</v>
          </cell>
        </row>
        <row r="1967">
          <cell r="D1967" t="str">
            <v>Enel S.p.A.</v>
          </cell>
          <cell r="E1967" t="str">
            <v>Water</v>
          </cell>
          <cell r="G1967" t="str">
            <v>NA</v>
          </cell>
          <cell r="H1967" t="str">
            <v>Merchant Unregulated</v>
          </cell>
        </row>
        <row r="1968">
          <cell r="D1968" t="str">
            <v>American Electric Power Company, Inc.</v>
          </cell>
          <cell r="E1968" t="str">
            <v>Coal</v>
          </cell>
          <cell r="G1968">
            <v>4121799</v>
          </cell>
          <cell r="H1968" t="str">
            <v>Regulated</v>
          </cell>
        </row>
        <row r="1969">
          <cell r="D1969" t="str">
            <v>AES Corporation</v>
          </cell>
          <cell r="E1969" t="str">
            <v>Coal</v>
          </cell>
          <cell r="G1969">
            <v>486859</v>
          </cell>
          <cell r="H1969" t="str">
            <v>Regulated</v>
          </cell>
        </row>
        <row r="1970">
          <cell r="D1970" t="str">
            <v>Duke Energy Corporation</v>
          </cell>
          <cell r="E1970" t="str">
            <v>Coal</v>
          </cell>
          <cell r="G1970">
            <v>1180386</v>
          </cell>
          <cell r="H1970" t="str">
            <v>Regulated</v>
          </cell>
        </row>
        <row r="1971">
          <cell r="D1971" t="str">
            <v>NexGen Energy Partners, LLC</v>
          </cell>
          <cell r="E1971" t="str">
            <v>Wind</v>
          </cell>
          <cell r="G1971" t="str">
            <v>NA</v>
          </cell>
          <cell r="H1971" t="str">
            <v>Merchant Unregulated</v>
          </cell>
        </row>
        <row r="1972">
          <cell r="D1972" t="str">
            <v>DTE Energy Company</v>
          </cell>
          <cell r="E1972" t="str">
            <v>Oil</v>
          </cell>
          <cell r="G1972">
            <v>83</v>
          </cell>
          <cell r="H1972" t="str">
            <v>Regulated</v>
          </cell>
        </row>
        <row r="1973">
          <cell r="D1973" t="str">
            <v>Duke Energy Corporation</v>
          </cell>
          <cell r="E1973" t="str">
            <v>Oil</v>
          </cell>
          <cell r="G1973">
            <v>5</v>
          </cell>
          <cell r="H1973" t="str">
            <v>Regulated</v>
          </cell>
        </row>
        <row r="1974">
          <cell r="D1974" t="str">
            <v>ConocoPhillips Company</v>
          </cell>
          <cell r="E1974" t="str">
            <v>Other Nonrenewable</v>
          </cell>
          <cell r="G1974" t="str">
            <v>NA</v>
          </cell>
          <cell r="H1974" t="str">
            <v>Merchant Unregulated</v>
          </cell>
        </row>
        <row r="1975">
          <cell r="D1975" t="str">
            <v>Exelon Corporation</v>
          </cell>
          <cell r="E1975" t="str">
            <v>Water</v>
          </cell>
          <cell r="G1975">
            <v>1639132</v>
          </cell>
          <cell r="H1975" t="str">
            <v>Merchant Unregulated</v>
          </cell>
        </row>
        <row r="1976">
          <cell r="D1976" t="str">
            <v>Montauk Energy Holdings, LLC</v>
          </cell>
          <cell r="E1976" t="str">
            <v>Biomass</v>
          </cell>
          <cell r="G1976" t="str">
            <v>NA</v>
          </cell>
          <cell r="H1976" t="str">
            <v>Merchant Unregulated</v>
          </cell>
        </row>
        <row r="1977">
          <cell r="D1977" t="str">
            <v>Hosken Consolidated Investments Limited</v>
          </cell>
          <cell r="E1977" t="str">
            <v>Biomass</v>
          </cell>
          <cell r="G1977" t="str">
            <v>NA</v>
          </cell>
          <cell r="H1977" t="str">
            <v>Merchant Unregulated</v>
          </cell>
        </row>
        <row r="1978">
          <cell r="D1978" t="str">
            <v>Conservation Services Group</v>
          </cell>
          <cell r="E1978" t="str">
            <v>Solar</v>
          </cell>
          <cell r="G1978" t="str">
            <v>NA</v>
          </cell>
          <cell r="H1978" t="str">
            <v>Merchant Unregulated</v>
          </cell>
        </row>
        <row r="1979">
          <cell r="D1979" t="str">
            <v>American Electric Power Company, Inc.</v>
          </cell>
          <cell r="E1979" t="str">
            <v>Water</v>
          </cell>
          <cell r="G1979">
            <v>4909</v>
          </cell>
          <cell r="H1979" t="str">
            <v>Regulated</v>
          </cell>
        </row>
        <row r="1980">
          <cell r="D1980" t="str">
            <v>NextEra Energy, Inc.</v>
          </cell>
          <cell r="E1980" t="str">
            <v>Water</v>
          </cell>
          <cell r="G1980" t="str">
            <v>NA</v>
          </cell>
          <cell r="H1980" t="str">
            <v>Merchant Unregulated</v>
          </cell>
        </row>
        <row r="1981">
          <cell r="D1981" t="str">
            <v>Los Angeles Department of Water and Power</v>
          </cell>
          <cell r="E1981" t="str">
            <v>Water</v>
          </cell>
          <cell r="G1981" t="str">
            <v>NA</v>
          </cell>
          <cell r="H1981" t="str">
            <v>Regulated</v>
          </cell>
        </row>
        <row r="1982">
          <cell r="D1982" t="str">
            <v>CMS Energy Corporation</v>
          </cell>
          <cell r="E1982" t="str">
            <v>Water</v>
          </cell>
          <cell r="G1982">
            <v>22867</v>
          </cell>
          <cell r="H1982" t="str">
            <v>Regulated</v>
          </cell>
        </row>
        <row r="1983">
          <cell r="D1983" t="str">
            <v>TransCanada Corporation</v>
          </cell>
          <cell r="E1983" t="str">
            <v>Gas</v>
          </cell>
          <cell r="G1983">
            <v>313996</v>
          </cell>
          <cell r="H1983" t="str">
            <v>Merchant Unregulated</v>
          </cell>
        </row>
        <row r="1984">
          <cell r="D1984" t="str">
            <v>NRG Energy, Inc.</v>
          </cell>
          <cell r="E1984" t="str">
            <v>Gas</v>
          </cell>
          <cell r="G1984" t="str">
            <v>NA</v>
          </cell>
          <cell r="H1984" t="str">
            <v>Merchant Unregulated</v>
          </cell>
        </row>
        <row r="1985">
          <cell r="D1985" t="str">
            <v>NRG Energy, Inc.</v>
          </cell>
          <cell r="E1985" t="str">
            <v>Gas</v>
          </cell>
          <cell r="G1985" t="str">
            <v>NA</v>
          </cell>
          <cell r="H1985" t="str">
            <v>Merchant Unregulated</v>
          </cell>
        </row>
        <row r="1986">
          <cell r="D1986" t="str">
            <v>Coon Rapids City of</v>
          </cell>
          <cell r="E1986" t="str">
            <v>Oil</v>
          </cell>
          <cell r="G1986" t="str">
            <v>NA</v>
          </cell>
          <cell r="H1986" t="str">
            <v>Regulated</v>
          </cell>
        </row>
        <row r="1987">
          <cell r="D1987" t="str">
            <v>V.H. Cooper and Company, Inc.</v>
          </cell>
          <cell r="E1987" t="str">
            <v>Wind</v>
          </cell>
          <cell r="G1987" t="str">
            <v>NA</v>
          </cell>
          <cell r="H1987" t="str">
            <v>Merchant Unregulated</v>
          </cell>
        </row>
        <row r="1988">
          <cell r="D1988" t="str">
            <v>Chugach Electric Association, Inc.</v>
          </cell>
          <cell r="E1988" t="str">
            <v>Water</v>
          </cell>
          <cell r="G1988">
            <v>77589</v>
          </cell>
          <cell r="H1988" t="str">
            <v>Merchant Unregulated</v>
          </cell>
        </row>
        <row r="1989">
          <cell r="D1989" t="str">
            <v>Nebraska Public Power District</v>
          </cell>
          <cell r="E1989" t="str">
            <v>Nuclear</v>
          </cell>
          <cell r="G1989">
            <v>5817276</v>
          </cell>
          <cell r="H1989" t="str">
            <v>Regulated</v>
          </cell>
        </row>
        <row r="1990">
          <cell r="D1990" t="str">
            <v>Integrys Energy Group, Inc.</v>
          </cell>
          <cell r="E1990" t="str">
            <v>Solar</v>
          </cell>
          <cell r="G1990" t="str">
            <v>NA</v>
          </cell>
          <cell r="H1990" t="str">
            <v>Merchant Unregulated</v>
          </cell>
        </row>
        <row r="1991">
          <cell r="D1991" t="str">
            <v>Resolute Forest Products</v>
          </cell>
          <cell r="E1991" t="str">
            <v>Biomass</v>
          </cell>
          <cell r="G1991" t="str">
            <v>NA</v>
          </cell>
          <cell r="H1991" t="str">
            <v>Merchant Unregulated</v>
          </cell>
        </row>
        <row r="1992">
          <cell r="D1992" t="str">
            <v>Berkshire Hathaway Inc.</v>
          </cell>
          <cell r="E1992" t="str">
            <v>Water</v>
          </cell>
          <cell r="G1992">
            <v>76646</v>
          </cell>
          <cell r="H1992" t="str">
            <v>Regulated</v>
          </cell>
        </row>
        <row r="1993">
          <cell r="D1993" t="str">
            <v>MidAmerican Energy Holdings Company</v>
          </cell>
          <cell r="E1993" t="str">
            <v>Water</v>
          </cell>
          <cell r="G1993">
            <v>8706</v>
          </cell>
          <cell r="H1993" t="str">
            <v>Regulated</v>
          </cell>
        </row>
        <row r="1994">
          <cell r="D1994" t="str">
            <v>Berkshire Hathaway Inc.</v>
          </cell>
          <cell r="E1994" t="str">
            <v>Water</v>
          </cell>
          <cell r="G1994">
            <v>98256</v>
          </cell>
          <cell r="H1994" t="str">
            <v>Regulated</v>
          </cell>
        </row>
        <row r="1995">
          <cell r="D1995" t="str">
            <v>MidAmerican Energy Holdings Company</v>
          </cell>
          <cell r="E1995" t="str">
            <v>Water</v>
          </cell>
          <cell r="G1995">
            <v>11160</v>
          </cell>
          <cell r="H1995" t="str">
            <v>Regulated</v>
          </cell>
        </row>
        <row r="1996">
          <cell r="D1996" t="str">
            <v>SCANA Corporation</v>
          </cell>
          <cell r="E1996" t="str">
            <v>Coal</v>
          </cell>
          <cell r="G1996">
            <v>1988813</v>
          </cell>
          <cell r="H1996" t="str">
            <v>Regulated</v>
          </cell>
        </row>
        <row r="1997">
          <cell r="D1997" t="str">
            <v>Enel S.p.A.</v>
          </cell>
          <cell r="E1997" t="str">
            <v>Water</v>
          </cell>
          <cell r="G1997" t="str">
            <v>NA</v>
          </cell>
          <cell r="H1997" t="str">
            <v>Merchant Unregulated</v>
          </cell>
        </row>
        <row r="1998">
          <cell r="D1998" t="str">
            <v>El Paso Electric Company</v>
          </cell>
          <cell r="E1998" t="str">
            <v>Gas</v>
          </cell>
          <cell r="G1998">
            <v>37421</v>
          </cell>
          <cell r="H1998" t="str">
            <v>Regulated</v>
          </cell>
        </row>
        <row r="1999">
          <cell r="D1999" t="str">
            <v>Iberdrola, S.A.</v>
          </cell>
          <cell r="E1999" t="str">
            <v>Solar</v>
          </cell>
          <cell r="G1999" t="str">
            <v>NA</v>
          </cell>
          <cell r="H1999" t="str">
            <v>Merchant Unregulated</v>
          </cell>
        </row>
        <row r="2000">
          <cell r="D2000" t="str">
            <v>Farmer's Irrigation District</v>
          </cell>
          <cell r="E2000" t="str">
            <v>Water</v>
          </cell>
          <cell r="G2000" t="str">
            <v>NA</v>
          </cell>
          <cell r="H2000" t="str">
            <v>Merchant Unregulated</v>
          </cell>
        </row>
        <row r="2001">
          <cell r="D2001" t="str">
            <v>Sempra Energy</v>
          </cell>
          <cell r="E2001" t="str">
            <v>Solar</v>
          </cell>
          <cell r="G2001">
            <v>106378</v>
          </cell>
          <cell r="H2001" t="str">
            <v>Merchant Unregulated</v>
          </cell>
        </row>
        <row r="2002">
          <cell r="D2002" t="str">
            <v>Consolidated Edison, Inc.</v>
          </cell>
          <cell r="E2002" t="str">
            <v>Solar</v>
          </cell>
          <cell r="G2002" t="str">
            <v>NA</v>
          </cell>
          <cell r="H2002" t="str">
            <v>Merchant Unregulated</v>
          </cell>
        </row>
        <row r="2003">
          <cell r="D2003" t="str">
            <v>Sempra Energy</v>
          </cell>
          <cell r="E2003" t="str">
            <v>Solar</v>
          </cell>
          <cell r="G2003" t="str">
            <v>NA</v>
          </cell>
          <cell r="H2003" t="str">
            <v>Merchant Unregulated</v>
          </cell>
        </row>
        <row r="2004">
          <cell r="D2004" t="str">
            <v>Berkshire Hathaway Inc.</v>
          </cell>
          <cell r="E2004" t="str">
            <v>Gas</v>
          </cell>
          <cell r="G2004">
            <v>525</v>
          </cell>
          <cell r="H2004" t="str">
            <v>Regulated</v>
          </cell>
        </row>
        <row r="2005">
          <cell r="D2005" t="str">
            <v>MidAmerican Energy Holdings Company</v>
          </cell>
          <cell r="E2005" t="str">
            <v>Gas</v>
          </cell>
          <cell r="G2005">
            <v>60</v>
          </cell>
          <cell r="H2005" t="str">
            <v>Regulated</v>
          </cell>
        </row>
        <row r="2006">
          <cell r="D2006" t="str">
            <v>Brookfield Asset Management Inc.</v>
          </cell>
          <cell r="E2006" t="str">
            <v>Wind</v>
          </cell>
          <cell r="G2006">
            <v>184436</v>
          </cell>
          <cell r="H2006" t="str">
            <v>Merchant Unregulated</v>
          </cell>
        </row>
        <row r="2007">
          <cell r="D2007" t="str">
            <v>CTV Management Group</v>
          </cell>
          <cell r="E2007" t="str">
            <v>Wind</v>
          </cell>
          <cell r="G2007" t="str">
            <v>NA</v>
          </cell>
          <cell r="H2007" t="str">
            <v>Merchant Unregulated</v>
          </cell>
        </row>
        <row r="2008">
          <cell r="D2008" t="str">
            <v>United States Government</v>
          </cell>
          <cell r="E2008" t="str">
            <v>Water</v>
          </cell>
          <cell r="G2008" t="str">
            <v>NA</v>
          </cell>
          <cell r="H2008" t="str">
            <v>Merchant Unregulated</v>
          </cell>
        </row>
        <row r="2009">
          <cell r="D2009" t="str">
            <v>Berkshire Hathaway Inc.</v>
          </cell>
          <cell r="E2009" t="str">
            <v>Gas</v>
          </cell>
          <cell r="G2009">
            <v>4108</v>
          </cell>
          <cell r="H2009" t="str">
            <v>Merchant Unregulated</v>
          </cell>
        </row>
        <row r="2010">
          <cell r="D2010" t="str">
            <v>MidAmerican Energy Holdings Company</v>
          </cell>
          <cell r="E2010" t="str">
            <v>Gas</v>
          </cell>
          <cell r="G2010">
            <v>467</v>
          </cell>
          <cell r="H2010" t="str">
            <v>Merchant Unregulated</v>
          </cell>
        </row>
        <row r="2011">
          <cell r="D2011" t="str">
            <v>Corn Products International Inc</v>
          </cell>
          <cell r="E2011" t="str">
            <v>Coal</v>
          </cell>
          <cell r="G2011" t="str">
            <v>NA</v>
          </cell>
          <cell r="H2011" t="str">
            <v>Merchant Unregulated</v>
          </cell>
        </row>
        <row r="2012">
          <cell r="D2012" t="str">
            <v>Corn Products International Inc</v>
          </cell>
          <cell r="E2012" t="str">
            <v>Gas</v>
          </cell>
          <cell r="G2012" t="str">
            <v>NA</v>
          </cell>
          <cell r="H2012" t="str">
            <v>Merchant Unregulated</v>
          </cell>
        </row>
        <row r="2013">
          <cell r="D2013" t="str">
            <v>Corn Products International Inc</v>
          </cell>
          <cell r="E2013" t="str">
            <v>Gas</v>
          </cell>
          <cell r="G2013" t="str">
            <v>NA</v>
          </cell>
          <cell r="H2013" t="str">
            <v>Merchant Unregulated</v>
          </cell>
        </row>
        <row r="2014">
          <cell r="D2014" t="str">
            <v>Corn Products International Inc</v>
          </cell>
          <cell r="E2014" t="str">
            <v>Biomass</v>
          </cell>
          <cell r="G2014" t="str">
            <v>NA</v>
          </cell>
          <cell r="H2014" t="str">
            <v>Merchant Unregulated</v>
          </cell>
        </row>
        <row r="2015">
          <cell r="D2015" t="str">
            <v>Cargill, Inc.</v>
          </cell>
          <cell r="E2015" t="str">
            <v>Coal</v>
          </cell>
          <cell r="G2015" t="str">
            <v>NA</v>
          </cell>
          <cell r="H2015" t="str">
            <v>Merchant Unregulated</v>
          </cell>
        </row>
        <row r="2016">
          <cell r="D2016" t="str">
            <v>North Carolina Municipal Power Agency Number 1</v>
          </cell>
          <cell r="E2016" t="str">
            <v>Oil</v>
          </cell>
          <cell r="G2016" t="str">
            <v>NA</v>
          </cell>
          <cell r="H2016" t="str">
            <v>Regulated</v>
          </cell>
        </row>
        <row r="2017">
          <cell r="D2017" t="str">
            <v>Xcel Energy Inc.</v>
          </cell>
          <cell r="E2017" t="str">
            <v>Water</v>
          </cell>
          <cell r="G2017">
            <v>57258</v>
          </cell>
          <cell r="H2017" t="str">
            <v>Regulated</v>
          </cell>
        </row>
        <row r="2018">
          <cell r="D2018" t="str">
            <v>Cornell Hydro</v>
          </cell>
          <cell r="E2018" t="str">
            <v>Water</v>
          </cell>
          <cell r="G2018" t="str">
            <v>NA</v>
          </cell>
          <cell r="H2018" t="str">
            <v>Merchant Unregulated</v>
          </cell>
        </row>
        <row r="2019">
          <cell r="D2019" t="str">
            <v>Cornell University</v>
          </cell>
          <cell r="E2019" t="str">
            <v>Gas</v>
          </cell>
          <cell r="G2019">
            <v>203572</v>
          </cell>
          <cell r="H2019" t="str">
            <v>Merchant Unregulated</v>
          </cell>
        </row>
        <row r="2020">
          <cell r="D2020" t="str">
            <v>Corning City of</v>
          </cell>
          <cell r="E2020" t="str">
            <v>Oil</v>
          </cell>
          <cell r="G2020" t="str">
            <v>NA</v>
          </cell>
          <cell r="H2020" t="str">
            <v>Regulated</v>
          </cell>
        </row>
        <row r="2021">
          <cell r="D2021" t="str">
            <v>Metropolitan Water District of Southern California</v>
          </cell>
          <cell r="E2021" t="str">
            <v>Water</v>
          </cell>
          <cell r="G2021" t="str">
            <v>NA</v>
          </cell>
          <cell r="H2021" t="str">
            <v>Merchant Unregulated</v>
          </cell>
        </row>
        <row r="2022">
          <cell r="D2022" t="str">
            <v>ArcLight Capital Partners LLC</v>
          </cell>
          <cell r="E2022" t="str">
            <v>Gas</v>
          </cell>
          <cell r="G2022" t="str">
            <v>NA</v>
          </cell>
          <cell r="H2022" t="str">
            <v>Merchant Unregulated</v>
          </cell>
        </row>
        <row r="2023">
          <cell r="D2023" t="str">
            <v>Spectrum Capital, Ltd.</v>
          </cell>
          <cell r="E2023" t="str">
            <v>Gas</v>
          </cell>
          <cell r="G2023" t="str">
            <v>NA</v>
          </cell>
          <cell r="H2023" t="str">
            <v>Merchant Unregulated</v>
          </cell>
        </row>
        <row r="2024">
          <cell r="D2024" t="str">
            <v>Berkley Capital Investors, LP</v>
          </cell>
          <cell r="E2024" t="str">
            <v>Gas</v>
          </cell>
          <cell r="G2024" t="str">
            <v>NA</v>
          </cell>
          <cell r="H2024" t="str">
            <v>Merchant Unregulated</v>
          </cell>
        </row>
        <row r="2025">
          <cell r="D2025" t="str">
            <v>SunEdison, Inc.</v>
          </cell>
          <cell r="E2025" t="str">
            <v>Solar</v>
          </cell>
          <cell r="G2025" t="str">
            <v>NA</v>
          </cell>
          <cell r="H2025" t="str">
            <v>Merchant Unregulated</v>
          </cell>
        </row>
        <row r="2026">
          <cell r="D2026" t="str">
            <v>Total S.A.</v>
          </cell>
          <cell r="E2026" t="str">
            <v>Solar</v>
          </cell>
          <cell r="G2026" t="str">
            <v>NA</v>
          </cell>
          <cell r="H2026" t="str">
            <v>Merchant Unregulated</v>
          </cell>
        </row>
        <row r="2027">
          <cell r="D2027" t="str">
            <v>SunPower Corporation</v>
          </cell>
          <cell r="E2027" t="str">
            <v>Solar</v>
          </cell>
          <cell r="G2027" t="str">
            <v>NA</v>
          </cell>
          <cell r="H2027" t="str">
            <v>Merchant Unregulated</v>
          </cell>
        </row>
        <row r="2028">
          <cell r="D2028" t="str">
            <v>Salt River Project</v>
          </cell>
          <cell r="E2028" t="str">
            <v>Coal</v>
          </cell>
          <cell r="G2028">
            <v>5590723</v>
          </cell>
          <cell r="H2028" t="str">
            <v>Merchant Unregulated</v>
          </cell>
        </row>
        <row r="2029">
          <cell r="D2029" t="str">
            <v>Lyondell Chemical Company</v>
          </cell>
          <cell r="E2029" t="str">
            <v>Gas</v>
          </cell>
          <cell r="G2029" t="str">
            <v>NA</v>
          </cell>
          <cell r="H2029" t="str">
            <v>Merchant Unregulated</v>
          </cell>
        </row>
        <row r="2030">
          <cell r="D2030" t="str">
            <v>Calpine Corporation</v>
          </cell>
          <cell r="E2030" t="str">
            <v>Gas</v>
          </cell>
          <cell r="G2030">
            <v>2238880</v>
          </cell>
          <cell r="H2030" t="str">
            <v>Merchant Unregulated</v>
          </cell>
        </row>
        <row r="2031">
          <cell r="D2031" t="str">
            <v>NRG Energy, Inc.</v>
          </cell>
          <cell r="E2031" t="str">
            <v>Oil</v>
          </cell>
          <cell r="G2031" t="str">
            <v>NA</v>
          </cell>
          <cell r="H2031" t="str">
            <v>Merchant Unregulated</v>
          </cell>
        </row>
        <row r="2032">
          <cell r="D2032" t="str">
            <v>Massachusetts Water Resources Authority</v>
          </cell>
          <cell r="E2032" t="str">
            <v>Water</v>
          </cell>
          <cell r="G2032" t="str">
            <v>NA</v>
          </cell>
          <cell r="H2032" t="str">
            <v>Merchant Unregulated</v>
          </cell>
        </row>
        <row r="2033">
          <cell r="D2033" t="str">
            <v>Rock-Tenn Co</v>
          </cell>
          <cell r="E2033" t="str">
            <v>Biomass</v>
          </cell>
          <cell r="G2033" t="str">
            <v>NA</v>
          </cell>
          <cell r="H2033" t="str">
            <v>Merchant Unregulated</v>
          </cell>
        </row>
        <row r="2034">
          <cell r="D2034" t="str">
            <v>Aeg Holdings, LLC</v>
          </cell>
          <cell r="E2034" t="str">
            <v>Biomass</v>
          </cell>
          <cell r="G2034" t="str">
            <v>NA</v>
          </cell>
          <cell r="H2034" t="str">
            <v>Merchant Unregulated</v>
          </cell>
        </row>
        <row r="2035">
          <cell r="D2035" t="str">
            <v>ArcLight Capital Holdings, LLC</v>
          </cell>
          <cell r="E2035" t="str">
            <v>Geothermal</v>
          </cell>
          <cell r="G2035">
            <v>326744</v>
          </cell>
          <cell r="H2035" t="str">
            <v>Merchant Unregulated</v>
          </cell>
        </row>
        <row r="2036">
          <cell r="D2036" t="str">
            <v>Global Infrastructure Management, LLC</v>
          </cell>
          <cell r="E2036" t="str">
            <v>Geothermal</v>
          </cell>
          <cell r="G2036">
            <v>200265</v>
          </cell>
          <cell r="H2036" t="str">
            <v>Merchant Unregulated</v>
          </cell>
        </row>
        <row r="2037">
          <cell r="D2037" t="str">
            <v>Sacramento Municipal Utility District</v>
          </cell>
          <cell r="E2037" t="str">
            <v>Gas</v>
          </cell>
          <cell r="G2037">
            <v>3622730</v>
          </cell>
          <cell r="H2037" t="str">
            <v>Regulated</v>
          </cell>
        </row>
        <row r="2038">
          <cell r="D2038" t="str">
            <v>Prudential Financial, Inc.</v>
          </cell>
          <cell r="E2038" t="str">
            <v>Gas</v>
          </cell>
          <cell r="G2038" t="str">
            <v>NA</v>
          </cell>
          <cell r="H2038" t="str">
            <v>Merchant Unregulated</v>
          </cell>
        </row>
        <row r="2039">
          <cell r="D2039" t="str">
            <v>ITOCHU Corporation</v>
          </cell>
          <cell r="E2039" t="str">
            <v>Gas</v>
          </cell>
          <cell r="G2039" t="str">
            <v>NA</v>
          </cell>
          <cell r="H2039" t="str">
            <v>Merchant Unregulated</v>
          </cell>
        </row>
        <row r="2040">
          <cell r="D2040" t="str">
            <v>Manulife Financial Corporation</v>
          </cell>
          <cell r="E2040" t="str">
            <v>Gas</v>
          </cell>
          <cell r="G2040" t="str">
            <v>NA</v>
          </cell>
          <cell r="H2040" t="str">
            <v>Merchant Unregulated</v>
          </cell>
        </row>
        <row r="2041">
          <cell r="D2041" t="str">
            <v>Osaka Gas Company, Ltd.</v>
          </cell>
          <cell r="E2041" t="str">
            <v>Gas</v>
          </cell>
          <cell r="G2041" t="str">
            <v>NA</v>
          </cell>
          <cell r="H2041" t="str">
            <v>Merchant Unregulated</v>
          </cell>
        </row>
        <row r="2042">
          <cell r="D2042" t="str">
            <v>D. E. Shaw &amp; Co., L.P.</v>
          </cell>
          <cell r="E2042" t="str">
            <v>Gas</v>
          </cell>
          <cell r="G2042" t="str">
            <v>NA</v>
          </cell>
          <cell r="H2042" t="str">
            <v>Merchant Unregulated</v>
          </cell>
        </row>
        <row r="2043">
          <cell r="D2043" t="str">
            <v>Pinnacle West Capital Corporation</v>
          </cell>
          <cell r="E2043" t="str">
            <v>Solar</v>
          </cell>
          <cell r="G2043">
            <v>46172</v>
          </cell>
          <cell r="H2043" t="str">
            <v>Regulated</v>
          </cell>
        </row>
        <row r="2044">
          <cell r="D2044" t="str">
            <v>Los Angeles Department of Water and Power</v>
          </cell>
          <cell r="E2044" t="str">
            <v>Water</v>
          </cell>
          <cell r="G2044" t="str">
            <v>NA</v>
          </cell>
          <cell r="H2044" t="str">
            <v>Regulated</v>
          </cell>
        </row>
        <row r="2045">
          <cell r="D2045" t="str">
            <v>NRG Energy, Inc.</v>
          </cell>
          <cell r="E2045" t="str">
            <v>Gas</v>
          </cell>
          <cell r="G2045">
            <v>6993276</v>
          </cell>
          <cell r="H2045" t="str">
            <v>Merchant Unregulated</v>
          </cell>
        </row>
        <row r="2046">
          <cell r="D2046" t="str">
            <v>United States Government</v>
          </cell>
          <cell r="E2046" t="str">
            <v>Water</v>
          </cell>
          <cell r="G2046" t="str">
            <v>NA</v>
          </cell>
          <cell r="H2046" t="str">
            <v>Merchant Unregulated</v>
          </cell>
        </row>
        <row r="2047">
          <cell r="D2047" t="str">
            <v>Cleco Corporation</v>
          </cell>
          <cell r="E2047" t="str">
            <v>Gas</v>
          </cell>
          <cell r="G2047">
            <v>1434842</v>
          </cell>
          <cell r="H2047" t="str">
            <v>Merchant Unregulated</v>
          </cell>
        </row>
        <row r="2048">
          <cell r="D2048" t="str">
            <v>Packaging Corp of America</v>
          </cell>
          <cell r="E2048" t="str">
            <v>Biomass</v>
          </cell>
          <cell r="G2048">
            <v>405084</v>
          </cell>
          <cell r="H2048" t="str">
            <v>Merchant Unregulated</v>
          </cell>
        </row>
        <row r="2049">
          <cell r="D2049" t="str">
            <v>Landgas of IL Corp.</v>
          </cell>
          <cell r="E2049" t="str">
            <v>Biomass</v>
          </cell>
          <cell r="G2049" t="str">
            <v>NA</v>
          </cell>
          <cell r="H2049" t="str">
            <v>Merchant Unregulated</v>
          </cell>
        </row>
        <row r="2050">
          <cell r="D2050" t="str">
            <v>Silver Point Capital, L.P.</v>
          </cell>
          <cell r="E2050" t="str">
            <v>Biomass</v>
          </cell>
          <cell r="G2050" t="str">
            <v>NA</v>
          </cell>
          <cell r="H2050" t="str">
            <v>Merchant Unregulated</v>
          </cell>
        </row>
        <row r="2051">
          <cell r="D2051" t="str">
            <v>International Paper Company</v>
          </cell>
          <cell r="E2051" t="str">
            <v>Biomass</v>
          </cell>
          <cell r="G2051">
            <v>356970</v>
          </cell>
          <cell r="H2051" t="str">
            <v>Merchant Unregulated</v>
          </cell>
        </row>
        <row r="2052">
          <cell r="D2052" t="str">
            <v>International Paper Company</v>
          </cell>
          <cell r="E2052" t="str">
            <v>Gas</v>
          </cell>
          <cell r="G2052">
            <v>115352</v>
          </cell>
          <cell r="H2052" t="str">
            <v>Merchant Unregulated</v>
          </cell>
        </row>
        <row r="2053">
          <cell r="D2053" t="str">
            <v>Covanta Holding Corporation</v>
          </cell>
          <cell r="E2053" t="str">
            <v>Biomass</v>
          </cell>
          <cell r="G2053" t="str">
            <v>NA</v>
          </cell>
          <cell r="H2053" t="str">
            <v>Merchant Unregulated</v>
          </cell>
        </row>
        <row r="2054">
          <cell r="D2054" t="str">
            <v>Covanta Holding Corporation</v>
          </cell>
          <cell r="E2054" t="str">
            <v>Biomass</v>
          </cell>
          <cell r="G2054">
            <v>547200</v>
          </cell>
          <cell r="H2054" t="str">
            <v>Merchant Unregulated</v>
          </cell>
        </row>
        <row r="2055">
          <cell r="D2055" t="str">
            <v>Hennepin County, Minnesota</v>
          </cell>
          <cell r="E2055" t="str">
            <v>Biomass</v>
          </cell>
          <cell r="G2055" t="str">
            <v>NA</v>
          </cell>
          <cell r="H2055" t="str">
            <v>Merchant Unregulated</v>
          </cell>
        </row>
        <row r="2056">
          <cell r="D2056" t="str">
            <v>Honolulu City &amp; County of</v>
          </cell>
          <cell r="E2056" t="str">
            <v>Biomass</v>
          </cell>
          <cell r="G2056">
            <v>301196</v>
          </cell>
          <cell r="H2056" t="str">
            <v>Merchant Unregulated</v>
          </cell>
        </row>
        <row r="2057">
          <cell r="D2057" t="str">
            <v>Covanta Holding Corporation</v>
          </cell>
          <cell r="E2057" t="str">
            <v>Biomass</v>
          </cell>
          <cell r="G2057" t="str">
            <v>NA</v>
          </cell>
          <cell r="H2057" t="str">
            <v>Merchant Unregulated</v>
          </cell>
        </row>
        <row r="2058">
          <cell r="D2058" t="str">
            <v>Covanta Holding Corporation</v>
          </cell>
          <cell r="E2058" t="str">
            <v>Biomass</v>
          </cell>
          <cell r="G2058" t="str">
            <v>NA</v>
          </cell>
          <cell r="H2058" t="str">
            <v>Merchant Unregulated</v>
          </cell>
        </row>
        <row r="2059">
          <cell r="D2059" t="str">
            <v>Covanta Holding Corporation</v>
          </cell>
          <cell r="E2059" t="str">
            <v>Biomass</v>
          </cell>
          <cell r="G2059">
            <v>216060</v>
          </cell>
          <cell r="H2059" t="str">
            <v>Merchant Unregulated</v>
          </cell>
        </row>
        <row r="2060">
          <cell r="D2060" t="str">
            <v>Covanta Holding Corporation</v>
          </cell>
          <cell r="E2060" t="str">
            <v>Biomass</v>
          </cell>
          <cell r="G2060">
            <v>219303</v>
          </cell>
          <cell r="H2060" t="str">
            <v>Merchant Unregulated</v>
          </cell>
        </row>
        <row r="2061">
          <cell r="D2061" t="str">
            <v>IDACORP, Inc.</v>
          </cell>
          <cell r="E2061" t="str">
            <v>Water</v>
          </cell>
          <cell r="G2061" t="str">
            <v>NA</v>
          </cell>
          <cell r="H2061" t="str">
            <v>Merchant Unregulated</v>
          </cell>
        </row>
        <row r="2062">
          <cell r="D2062" t="str">
            <v>Public Employee Retirement System Of Idaho</v>
          </cell>
          <cell r="E2062" t="str">
            <v>Water</v>
          </cell>
          <cell r="G2062" t="str">
            <v>NA</v>
          </cell>
          <cell r="H2062" t="str">
            <v>Merchant Unregulated</v>
          </cell>
        </row>
        <row r="2063">
          <cell r="D2063" t="str">
            <v>Bio Energy (Texas), LLC</v>
          </cell>
          <cell r="E2063" t="str">
            <v>Biomass</v>
          </cell>
          <cell r="G2063" t="str">
            <v>NA</v>
          </cell>
          <cell r="H2063" t="str">
            <v>Merchant Unregulated</v>
          </cell>
        </row>
        <row r="2064">
          <cell r="D2064" t="str">
            <v>Washington Electric Cooperative Inc. - VT</v>
          </cell>
          <cell r="E2064" t="str">
            <v>Biomass</v>
          </cell>
          <cell r="G2064" t="str">
            <v>NA</v>
          </cell>
          <cell r="H2064" t="str">
            <v>Merchant Unregulated</v>
          </cell>
        </row>
        <row r="2065">
          <cell r="D2065" t="str">
            <v>Tenaska Inc.</v>
          </cell>
          <cell r="E2065" t="str">
            <v>Gas</v>
          </cell>
          <cell r="G2065">
            <v>4114854</v>
          </cell>
          <cell r="H2065" t="str">
            <v>Merchant Unregulated</v>
          </cell>
        </row>
        <row r="2066">
          <cell r="D2066" t="str">
            <v>SunEdison, Inc.</v>
          </cell>
          <cell r="E2066" t="str">
            <v>Solar</v>
          </cell>
          <cell r="G2066" t="str">
            <v>NA</v>
          </cell>
          <cell r="H2066" t="str">
            <v>Merchant Unregulated</v>
          </cell>
        </row>
        <row r="2067">
          <cell r="D2067" t="str">
            <v>MeadWestvaco Corporation</v>
          </cell>
          <cell r="E2067" t="str">
            <v>Biomass</v>
          </cell>
          <cell r="G2067">
            <v>676343</v>
          </cell>
          <cell r="H2067" t="str">
            <v>Merchant Unregulated</v>
          </cell>
        </row>
        <row r="2068">
          <cell r="D2068" t="str">
            <v>Exelon Corporation</v>
          </cell>
          <cell r="E2068" t="str">
            <v>Wind</v>
          </cell>
          <cell r="G2068">
            <v>129330</v>
          </cell>
          <cell r="H2068" t="str">
            <v>Merchant Unregulated</v>
          </cell>
        </row>
        <row r="2069">
          <cell r="D2069" t="str">
            <v>PG&amp;E Corporation</v>
          </cell>
          <cell r="E2069" t="str">
            <v>Water</v>
          </cell>
          <cell r="G2069">
            <v>4206</v>
          </cell>
          <cell r="H2069" t="str">
            <v>Regulated</v>
          </cell>
        </row>
        <row r="2070">
          <cell r="D2070" t="str">
            <v>Duke Energy Corporation</v>
          </cell>
          <cell r="E2070" t="str">
            <v>Water</v>
          </cell>
          <cell r="G2070">
            <v>100905</v>
          </cell>
          <cell r="H2070" t="str">
            <v>Regulated</v>
          </cell>
        </row>
        <row r="2071">
          <cell r="D2071" t="str">
            <v>NextEra Energy, Inc.</v>
          </cell>
          <cell r="E2071" t="str">
            <v>Wind</v>
          </cell>
          <cell r="G2071" t="str">
            <v>NA</v>
          </cell>
          <cell r="H2071" t="str">
            <v>Merchant Unregulated</v>
          </cell>
        </row>
        <row r="2072">
          <cell r="D2072" t="str">
            <v>Yakima-Tieton Irrigation Dist</v>
          </cell>
          <cell r="E2072" t="str">
            <v>Water</v>
          </cell>
          <cell r="G2072" t="str">
            <v>NA</v>
          </cell>
          <cell r="H2072" t="str">
            <v>Merchant Unregulated</v>
          </cell>
        </row>
        <row r="2073">
          <cell r="D2073" t="str">
            <v>PUD No 1 of Lewis County</v>
          </cell>
          <cell r="E2073" t="str">
            <v>Water</v>
          </cell>
          <cell r="G2073" t="str">
            <v>NA</v>
          </cell>
          <cell r="H2073" t="str">
            <v>Regulated</v>
          </cell>
        </row>
        <row r="2074">
          <cell r="D2074" t="str">
            <v>Cox Enterprises, Inc.</v>
          </cell>
          <cell r="E2074" t="str">
            <v>Solar</v>
          </cell>
          <cell r="G2074" t="str">
            <v>NA</v>
          </cell>
          <cell r="H2074" t="str">
            <v>Merchant Unregulated</v>
          </cell>
        </row>
        <row r="2075">
          <cell r="D2075" t="str">
            <v>Cox Waste-to-Energy</v>
          </cell>
          <cell r="E2075" t="str">
            <v>Biomass</v>
          </cell>
          <cell r="G2075" t="str">
            <v>NA</v>
          </cell>
          <cell r="H2075" t="str">
            <v>Merchant Unregulated</v>
          </cell>
        </row>
        <row r="2076">
          <cell r="D2076" t="str">
            <v>NorthWestern Corporation</v>
          </cell>
          <cell r="E2076" t="str">
            <v>Coal</v>
          </cell>
          <cell r="G2076">
            <v>229487</v>
          </cell>
          <cell r="H2076" t="str">
            <v>Regulated</v>
          </cell>
        </row>
        <row r="2077">
          <cell r="D2077" t="str">
            <v>Otter Tail Corporation</v>
          </cell>
          <cell r="E2077" t="str">
            <v>Coal</v>
          </cell>
          <cell r="G2077">
            <v>803198</v>
          </cell>
          <cell r="H2077" t="str">
            <v>Regulated</v>
          </cell>
        </row>
        <row r="2078">
          <cell r="D2078" t="str">
            <v>Northern Municipal Power Agency</v>
          </cell>
          <cell r="E2078" t="str">
            <v>Coal</v>
          </cell>
          <cell r="G2078">
            <v>688457</v>
          </cell>
          <cell r="H2078" t="str">
            <v>Regulated</v>
          </cell>
        </row>
        <row r="2079">
          <cell r="D2079" t="str">
            <v>MDU Resources Group, Inc.</v>
          </cell>
          <cell r="E2079" t="str">
            <v>Coal</v>
          </cell>
          <cell r="G2079">
            <v>573716</v>
          </cell>
          <cell r="H2079" t="str">
            <v>Regulated</v>
          </cell>
        </row>
        <row r="2080">
          <cell r="D2080" t="str">
            <v>Fortistar LLC</v>
          </cell>
          <cell r="E2080" t="str">
            <v>Biomass</v>
          </cell>
          <cell r="G2080" t="str">
            <v>NA</v>
          </cell>
          <cell r="H2080" t="str">
            <v>Merchant Unregulated</v>
          </cell>
        </row>
        <row r="2081">
          <cell r="D2081" t="str">
            <v>Metropolitan Water District of Southern California</v>
          </cell>
          <cell r="E2081" t="str">
            <v>Water</v>
          </cell>
          <cell r="G2081" t="str">
            <v>NA</v>
          </cell>
          <cell r="H2081" t="str">
            <v>Merchant Unregulated</v>
          </cell>
        </row>
        <row r="2082">
          <cell r="D2082" t="str">
            <v>Portland General Electric Company</v>
          </cell>
          <cell r="E2082" t="str">
            <v>Gas</v>
          </cell>
          <cell r="G2082">
            <v>1127834</v>
          </cell>
          <cell r="H2082" t="str">
            <v>Regulated</v>
          </cell>
        </row>
        <row r="2083">
          <cell r="D2083" t="str">
            <v>Avista Corporation</v>
          </cell>
          <cell r="E2083" t="str">
            <v>Gas</v>
          </cell>
          <cell r="G2083">
            <v>1142118</v>
          </cell>
          <cell r="H2083" t="str">
            <v>Regulated</v>
          </cell>
        </row>
        <row r="2084">
          <cell r="D2084" t="str">
            <v>Exelon Corporation</v>
          </cell>
          <cell r="E2084" t="str">
            <v>Wind</v>
          </cell>
          <cell r="G2084" t="str">
            <v>NA</v>
          </cell>
          <cell r="H2084" t="str">
            <v>Merchant Unregulated</v>
          </cell>
        </row>
        <row r="2085">
          <cell r="D2085" t="str">
            <v>Renewable Energy Solutions, LLC</v>
          </cell>
          <cell r="E2085" t="str">
            <v>Wind</v>
          </cell>
          <cell r="G2085" t="str">
            <v>NA</v>
          </cell>
          <cell r="H2085" t="str">
            <v>Merchant Unregulated</v>
          </cell>
        </row>
        <row r="2086">
          <cell r="D2086" t="str">
            <v>Competitive Power Ventures Holdings, LLC</v>
          </cell>
          <cell r="E2086" t="str">
            <v>Wind</v>
          </cell>
          <cell r="G2086">
            <v>262916</v>
          </cell>
          <cell r="H2086" t="str">
            <v>Merchant Unregulated</v>
          </cell>
        </row>
        <row r="2087">
          <cell r="D2087" t="str">
            <v>General Electric Company</v>
          </cell>
          <cell r="E2087" t="str">
            <v>Wind</v>
          </cell>
          <cell r="G2087">
            <v>112570</v>
          </cell>
          <cell r="H2087" t="str">
            <v>Merchant Unregulated</v>
          </cell>
        </row>
        <row r="2088">
          <cell r="D2088" t="str">
            <v>ITOCHU Corporation</v>
          </cell>
          <cell r="E2088" t="str">
            <v>Wind</v>
          </cell>
          <cell r="G2088">
            <v>168853</v>
          </cell>
          <cell r="H2088" t="str">
            <v>Merchant Unregulated</v>
          </cell>
        </row>
        <row r="2089">
          <cell r="D2089" t="str">
            <v>General Electric Company</v>
          </cell>
          <cell r="E2089" t="str">
            <v>Gas</v>
          </cell>
          <cell r="G2089" t="str">
            <v>NA</v>
          </cell>
          <cell r="H2089" t="str">
            <v>Merchant Unregulated</v>
          </cell>
        </row>
        <row r="2090">
          <cell r="D2090" t="str">
            <v>General Electric Company</v>
          </cell>
          <cell r="E2090" t="str">
            <v>Gas</v>
          </cell>
          <cell r="G2090" t="str">
            <v>NA</v>
          </cell>
          <cell r="H2090" t="str">
            <v>Merchant Unregulated</v>
          </cell>
        </row>
        <row r="2091">
          <cell r="D2091" t="str">
            <v>Mitsubishi Corporation</v>
          </cell>
          <cell r="E2091" t="str">
            <v>Gas</v>
          </cell>
          <cell r="G2091" t="str">
            <v>NA</v>
          </cell>
          <cell r="H2091" t="str">
            <v>Merchant Unregulated</v>
          </cell>
        </row>
        <row r="2092">
          <cell r="D2092" t="str">
            <v>Competitive Power Ventures Holdings, LLC</v>
          </cell>
          <cell r="E2092" t="str">
            <v>Gas</v>
          </cell>
          <cell r="G2092" t="str">
            <v>NA</v>
          </cell>
          <cell r="H2092" t="str">
            <v>Merchant Unregulated</v>
          </cell>
        </row>
        <row r="2093">
          <cell r="D2093" t="str">
            <v>Mitsubishi Corporation</v>
          </cell>
          <cell r="E2093" t="str">
            <v>Gas</v>
          </cell>
          <cell r="G2093" t="str">
            <v>NA</v>
          </cell>
          <cell r="H2093" t="str">
            <v>Merchant Unregulated</v>
          </cell>
        </row>
        <row r="2094">
          <cell r="D2094" t="str">
            <v>Berkshire Hathaway Inc.</v>
          </cell>
          <cell r="E2094" t="str">
            <v>Gas</v>
          </cell>
          <cell r="G2094">
            <v>102848</v>
          </cell>
          <cell r="H2094" t="str">
            <v>Merchant Unregulated</v>
          </cell>
        </row>
        <row r="2095">
          <cell r="D2095" t="str">
            <v>MidAmerican Energy Holdings Company</v>
          </cell>
          <cell r="E2095" t="str">
            <v>Gas</v>
          </cell>
          <cell r="G2095">
            <v>11680</v>
          </cell>
          <cell r="H2095" t="str">
            <v>Merchant Unregulated</v>
          </cell>
        </row>
        <row r="2096">
          <cell r="D2096" t="str">
            <v>TransAlta Corporation</v>
          </cell>
          <cell r="E2096" t="str">
            <v>Gas</v>
          </cell>
          <cell r="G2096">
            <v>114534</v>
          </cell>
          <cell r="H2096" t="str">
            <v>Merchant Unregulated</v>
          </cell>
        </row>
        <row r="2097">
          <cell r="D2097" t="str">
            <v>SunEdison, Inc.</v>
          </cell>
          <cell r="E2097" t="str">
            <v>Solar</v>
          </cell>
          <cell r="G2097" t="str">
            <v>NA</v>
          </cell>
          <cell r="H2097" t="str">
            <v>Merchant Unregulated</v>
          </cell>
        </row>
        <row r="2098">
          <cell r="D2098" t="str">
            <v>Berkshire Hathaway Inc.</v>
          </cell>
          <cell r="E2098" t="str">
            <v>Coal</v>
          </cell>
          <cell r="G2098">
            <v>1042145</v>
          </cell>
          <cell r="H2098" t="str">
            <v>Regulated</v>
          </cell>
        </row>
        <row r="2099">
          <cell r="D2099" t="str">
            <v>Tri-State Generation &amp; Transmission Association, Inc.</v>
          </cell>
          <cell r="E2099" t="str">
            <v>Coal</v>
          </cell>
          <cell r="G2099">
            <v>4596994</v>
          </cell>
          <cell r="H2099" t="str">
            <v>Regulated</v>
          </cell>
        </row>
        <row r="2100">
          <cell r="D2100" t="str">
            <v>MidAmerican Energy Holdings Company</v>
          </cell>
          <cell r="E2100" t="str">
            <v>Coal</v>
          </cell>
          <cell r="G2100">
            <v>118344</v>
          </cell>
          <cell r="H2100" t="str">
            <v>Regulated</v>
          </cell>
        </row>
        <row r="2101">
          <cell r="D2101" t="str">
            <v>Platte River Power Authority</v>
          </cell>
          <cell r="E2101" t="str">
            <v>Coal</v>
          </cell>
          <cell r="G2101">
            <v>1084344</v>
          </cell>
          <cell r="H2101" t="str">
            <v>Regulated</v>
          </cell>
        </row>
        <row r="2102">
          <cell r="D2102" t="str">
            <v>Xcel Energy Inc.</v>
          </cell>
          <cell r="E2102" t="str">
            <v>Coal</v>
          </cell>
          <cell r="G2102">
            <v>585288</v>
          </cell>
          <cell r="H2102" t="str">
            <v>Regulated</v>
          </cell>
        </row>
        <row r="2103">
          <cell r="D2103" t="str">
            <v>Salt River Project</v>
          </cell>
          <cell r="E2103" t="str">
            <v>Coal</v>
          </cell>
          <cell r="G2103">
            <v>1746694</v>
          </cell>
          <cell r="H2103" t="str">
            <v>Regulated</v>
          </cell>
        </row>
        <row r="2104">
          <cell r="D2104" t="str">
            <v>Alaska Power &amp; Telephone Co.</v>
          </cell>
          <cell r="E2104" t="str">
            <v>Oil</v>
          </cell>
          <cell r="G2104" t="str">
            <v>NA</v>
          </cell>
          <cell r="H2104" t="str">
            <v>Merchant Unregulated</v>
          </cell>
        </row>
        <row r="2105">
          <cell r="D2105" t="str">
            <v>Alaska Energy &amp; Resources Company</v>
          </cell>
          <cell r="E2105" t="str">
            <v>Oil</v>
          </cell>
          <cell r="G2105" t="str">
            <v>NA</v>
          </cell>
          <cell r="H2105" t="str">
            <v>Merchant Unregulated</v>
          </cell>
        </row>
        <row r="2106">
          <cell r="D2106" t="str">
            <v>Emera Incorporated</v>
          </cell>
          <cell r="E2106" t="str">
            <v>Water</v>
          </cell>
          <cell r="G2106" t="str">
            <v>NA</v>
          </cell>
          <cell r="H2106" t="str">
            <v>Merchant Unregulated</v>
          </cell>
        </row>
        <row r="2107">
          <cell r="D2107" t="str">
            <v>Algonquin Power &amp; Utilities Corp.</v>
          </cell>
          <cell r="E2107" t="str">
            <v>Water</v>
          </cell>
          <cell r="G2107" t="str">
            <v>NA</v>
          </cell>
          <cell r="H2107" t="str">
            <v>Merchant Unregulated</v>
          </cell>
        </row>
        <row r="2108">
          <cell r="D2108" t="str">
            <v>Sharp Corporation</v>
          </cell>
          <cell r="E2108" t="str">
            <v>Solar</v>
          </cell>
          <cell r="G2108" t="str">
            <v>NA</v>
          </cell>
          <cell r="H2108" t="str">
            <v>Merchant Unregulated</v>
          </cell>
        </row>
        <row r="2109">
          <cell r="D2109" t="str">
            <v>Sharp Corporation</v>
          </cell>
          <cell r="E2109" t="str">
            <v>Solar</v>
          </cell>
          <cell r="G2109" t="str">
            <v>NA</v>
          </cell>
          <cell r="H2109" t="str">
            <v>Merchant Unregulated</v>
          </cell>
        </row>
        <row r="2110">
          <cell r="D2110" t="str">
            <v>Integrys Energy Group, Inc.</v>
          </cell>
          <cell r="E2110" t="str">
            <v>Wind</v>
          </cell>
          <cell r="G2110">
            <v>315656</v>
          </cell>
          <cell r="H2110" t="str">
            <v>Regulated</v>
          </cell>
        </row>
        <row r="2111">
          <cell r="D2111" t="str">
            <v>PG&amp;E Corporation</v>
          </cell>
          <cell r="E2111" t="str">
            <v>Water</v>
          </cell>
          <cell r="G2111">
            <v>945</v>
          </cell>
          <cell r="H2111" t="str">
            <v>Regulated</v>
          </cell>
        </row>
        <row r="2112">
          <cell r="D2112" t="str">
            <v>Greater New Bedford Regional Refuse Management District</v>
          </cell>
          <cell r="E2112" t="str">
            <v>Gas</v>
          </cell>
          <cell r="G2112" t="str">
            <v>NA</v>
          </cell>
          <cell r="H2112" t="str">
            <v>Merchant Unregulated</v>
          </cell>
        </row>
        <row r="2113">
          <cell r="D2113" t="str">
            <v>AltaGas Ltd.</v>
          </cell>
          <cell r="E2113" t="str">
            <v>Biomass</v>
          </cell>
          <cell r="G2113" t="str">
            <v>NA</v>
          </cell>
          <cell r="H2113" t="str">
            <v>Merchant Unregulated</v>
          </cell>
        </row>
        <row r="2114">
          <cell r="D2114" t="str">
            <v>CMS Energy Corporation</v>
          </cell>
          <cell r="E2114" t="str">
            <v>Biomass</v>
          </cell>
          <cell r="G2114" t="str">
            <v>NA</v>
          </cell>
          <cell r="H2114" t="str">
            <v>Merchant Unregulated</v>
          </cell>
        </row>
        <row r="2115">
          <cell r="D2115" t="str">
            <v>Crawfordsville City of</v>
          </cell>
          <cell r="E2115" t="str">
            <v>Coal</v>
          </cell>
          <cell r="G2115" t="str">
            <v>NA</v>
          </cell>
          <cell r="H2115" t="str">
            <v>Regulated</v>
          </cell>
        </row>
        <row r="2116">
          <cell r="D2116" t="str">
            <v>Crawfordsville City of</v>
          </cell>
          <cell r="E2116" t="str">
            <v>Oil</v>
          </cell>
          <cell r="G2116" t="str">
            <v>NA</v>
          </cell>
          <cell r="H2116" t="str">
            <v>Regulated</v>
          </cell>
        </row>
        <row r="2117">
          <cell r="D2117" t="str">
            <v>UGI Corporation</v>
          </cell>
          <cell r="E2117" t="str">
            <v>Solar</v>
          </cell>
          <cell r="G2117" t="str">
            <v>NA</v>
          </cell>
          <cell r="H2117" t="str">
            <v>Merchant Unregulated</v>
          </cell>
        </row>
        <row r="2118">
          <cell r="D2118" t="str">
            <v>PPL Corporation</v>
          </cell>
          <cell r="E2118" t="str">
            <v>Solar</v>
          </cell>
          <cell r="G2118" t="str">
            <v>NA</v>
          </cell>
          <cell r="H2118" t="str">
            <v>Merchant Unregulated</v>
          </cell>
        </row>
        <row r="2119">
          <cell r="D2119" t="str">
            <v>Calpine Corporation</v>
          </cell>
          <cell r="E2119" t="str">
            <v>Gas</v>
          </cell>
          <cell r="G2119" t="str">
            <v>NA</v>
          </cell>
          <cell r="H2119" t="str">
            <v>Merchant Unregulated</v>
          </cell>
        </row>
        <row r="2120">
          <cell r="D2120" t="str">
            <v>New York Power Authority</v>
          </cell>
          <cell r="E2120" t="str">
            <v>Water</v>
          </cell>
          <cell r="G2120" t="str">
            <v>NA</v>
          </cell>
          <cell r="H2120" t="str">
            <v>Merchant Unregulated</v>
          </cell>
        </row>
        <row r="2121">
          <cell r="D2121" t="str">
            <v>EAH Housing</v>
          </cell>
          <cell r="E2121" t="str">
            <v>Solar</v>
          </cell>
          <cell r="G2121" t="str">
            <v>NA</v>
          </cell>
          <cell r="H2121" t="str">
            <v>Merchant Unregulated</v>
          </cell>
        </row>
        <row r="2122">
          <cell r="D2122" t="str">
            <v>JPMorgan Chase &amp; Co.</v>
          </cell>
          <cell r="E2122" t="str">
            <v>Wind</v>
          </cell>
          <cell r="G2122">
            <v>79971</v>
          </cell>
          <cell r="H2122" t="str">
            <v>Merchant Unregulated</v>
          </cell>
        </row>
        <row r="2123">
          <cell r="D2123" t="str">
            <v>Infigen Energy Limited</v>
          </cell>
          <cell r="E2123" t="str">
            <v>Wind</v>
          </cell>
          <cell r="G2123">
            <v>54075</v>
          </cell>
          <cell r="H2123" t="str">
            <v>Merchant Unregulated</v>
          </cell>
        </row>
        <row r="2124">
          <cell r="D2124" t="str">
            <v>Tokyo Electric Power Company</v>
          </cell>
          <cell r="E2124" t="str">
            <v>Wind</v>
          </cell>
          <cell r="G2124">
            <v>10968</v>
          </cell>
          <cell r="H2124" t="str">
            <v>Merchant Unregulated</v>
          </cell>
        </row>
        <row r="2125">
          <cell r="D2125" t="str">
            <v>Toyota Tsusho Corporation</v>
          </cell>
          <cell r="E2125" t="str">
            <v>Wind</v>
          </cell>
          <cell r="G2125">
            <v>7311</v>
          </cell>
          <cell r="H2125" t="str">
            <v>Merchant Unregulated</v>
          </cell>
        </row>
        <row r="2126">
          <cell r="D2126" t="str">
            <v>PG&amp;E Corporation</v>
          </cell>
          <cell r="E2126" t="str">
            <v>Water</v>
          </cell>
          <cell r="G2126">
            <v>220162</v>
          </cell>
          <cell r="H2126" t="str">
            <v>Regulated</v>
          </cell>
        </row>
        <row r="2127">
          <cell r="D2127" t="str">
            <v>Crestwood Corp</v>
          </cell>
          <cell r="E2127" t="str">
            <v>Oil</v>
          </cell>
          <cell r="G2127" t="str">
            <v>NA</v>
          </cell>
          <cell r="H2127" t="str">
            <v>Merchant Unregulated</v>
          </cell>
        </row>
        <row r="2128">
          <cell r="D2128" t="str">
            <v>Tenaska Inc.</v>
          </cell>
          <cell r="E2128" t="str">
            <v>Gas</v>
          </cell>
          <cell r="G2128">
            <v>29706</v>
          </cell>
          <cell r="H2128" t="str">
            <v>Merchant Unregulated</v>
          </cell>
        </row>
        <row r="2129">
          <cell r="D2129" t="str">
            <v>Crete City of</v>
          </cell>
          <cell r="E2129" t="str">
            <v>Gas</v>
          </cell>
          <cell r="G2129" t="str">
            <v>NA</v>
          </cell>
          <cell r="H2129" t="str">
            <v>Regulated</v>
          </cell>
        </row>
        <row r="2130">
          <cell r="D2130" t="str">
            <v>Calpine Corporation</v>
          </cell>
          <cell r="E2130" t="str">
            <v>Oil</v>
          </cell>
          <cell r="G2130" t="str">
            <v>NA</v>
          </cell>
          <cell r="H2130" t="str">
            <v>Merchant Unregulated</v>
          </cell>
        </row>
        <row r="2131">
          <cell r="D2131" t="str">
            <v>Southern Company</v>
          </cell>
          <cell r="E2131" t="str">
            <v>Coal</v>
          </cell>
          <cell r="G2131">
            <v>2770727</v>
          </cell>
          <cell r="H2131" t="str">
            <v>Regulated</v>
          </cell>
        </row>
        <row r="2132">
          <cell r="D2132" t="str">
            <v>Exelon Corporation</v>
          </cell>
          <cell r="E2132" t="str">
            <v>Wind</v>
          </cell>
          <cell r="G2132">
            <v>125602</v>
          </cell>
          <cell r="H2132" t="str">
            <v>Merchant Unregulated</v>
          </cell>
        </row>
        <row r="2133">
          <cell r="D2133" t="str">
            <v>First Reserve Corporation</v>
          </cell>
          <cell r="E2133" t="str">
            <v>Gas</v>
          </cell>
          <cell r="G2133" t="str">
            <v>NA</v>
          </cell>
          <cell r="H2133" t="str">
            <v>Merchant Unregulated</v>
          </cell>
        </row>
        <row r="2134">
          <cell r="D2134" t="str">
            <v>General Electric Company</v>
          </cell>
          <cell r="E2134" t="str">
            <v>Gas</v>
          </cell>
          <cell r="G2134" t="str">
            <v>NA</v>
          </cell>
          <cell r="H2134" t="str">
            <v>Merchant Unregulated</v>
          </cell>
        </row>
        <row r="2135">
          <cell r="D2135" t="str">
            <v>Osaka Gas Company, Ltd.</v>
          </cell>
          <cell r="E2135" t="str">
            <v>Gas</v>
          </cell>
          <cell r="G2135" t="str">
            <v>NA</v>
          </cell>
          <cell r="H2135" t="str">
            <v>Merchant Unregulated</v>
          </cell>
        </row>
        <row r="2136">
          <cell r="D2136" t="str">
            <v>Edison International</v>
          </cell>
          <cell r="E2136" t="str">
            <v>Wind</v>
          </cell>
          <cell r="G2136">
            <v>13114</v>
          </cell>
          <cell r="H2136" t="str">
            <v>Merchant Unregulated</v>
          </cell>
        </row>
        <row r="2137">
          <cell r="D2137" t="str">
            <v>South Carolina Public Service Authority</v>
          </cell>
          <cell r="E2137" t="str">
            <v>Coal</v>
          </cell>
          <cell r="G2137">
            <v>13068757</v>
          </cell>
          <cell r="H2137" t="str">
            <v>Regulated</v>
          </cell>
        </row>
        <row r="2138">
          <cell r="D2138" t="str">
            <v>Salt River Project</v>
          </cell>
          <cell r="E2138" t="str">
            <v>Water</v>
          </cell>
          <cell r="G2138" t="str">
            <v>NA</v>
          </cell>
          <cell r="H2138" t="str">
            <v>Merchant Unregulated</v>
          </cell>
        </row>
        <row r="2139">
          <cell r="D2139" t="str">
            <v>Koch Industries, Inc.</v>
          </cell>
          <cell r="E2139" t="str">
            <v>Biomass</v>
          </cell>
          <cell r="G2139">
            <v>532207</v>
          </cell>
          <cell r="H2139" t="str">
            <v>Merchant Unregulated</v>
          </cell>
        </row>
        <row r="2140">
          <cell r="D2140" t="str">
            <v>Great Plains Energy Inc.</v>
          </cell>
          <cell r="E2140" t="str">
            <v>Gas</v>
          </cell>
          <cell r="G2140">
            <v>84795</v>
          </cell>
          <cell r="H2140" t="str">
            <v>Regulated</v>
          </cell>
        </row>
        <row r="2141">
          <cell r="D2141" t="str">
            <v>Waste Management, Inc.</v>
          </cell>
          <cell r="E2141" t="str">
            <v>Biomass</v>
          </cell>
          <cell r="G2141" t="str">
            <v>NA</v>
          </cell>
          <cell r="H2141" t="str">
            <v>Merchant Unregulated</v>
          </cell>
        </row>
        <row r="2142">
          <cell r="D2142" t="str">
            <v>OGE Energy Corp.</v>
          </cell>
          <cell r="E2142" t="str">
            <v>Wind</v>
          </cell>
          <cell r="G2142">
            <v>916121</v>
          </cell>
          <cell r="H2142" t="str">
            <v>Regulated</v>
          </cell>
        </row>
        <row r="2143">
          <cell r="D2143" t="str">
            <v>Edison International</v>
          </cell>
          <cell r="E2143" t="str">
            <v>Wind</v>
          </cell>
          <cell r="G2143" t="str">
            <v>NA</v>
          </cell>
          <cell r="H2143" t="str">
            <v>Merchant Unregulated</v>
          </cell>
        </row>
        <row r="2144">
          <cell r="D2144" t="str">
            <v>Croswell City of</v>
          </cell>
          <cell r="E2144" t="str">
            <v>Oil</v>
          </cell>
          <cell r="G2144" t="str">
            <v>NA</v>
          </cell>
          <cell r="H2144" t="str">
            <v>Regulated</v>
          </cell>
        </row>
        <row r="2145">
          <cell r="D2145" t="str">
            <v>Crotched Mt Rehab Center Inc</v>
          </cell>
          <cell r="E2145" t="str">
            <v>Oil</v>
          </cell>
          <cell r="G2145" t="str">
            <v>NA</v>
          </cell>
          <cell r="H2145" t="str">
            <v>Merchant Unregulated</v>
          </cell>
        </row>
        <row r="2146">
          <cell r="D2146" t="str">
            <v>CMS Energy Corporation</v>
          </cell>
          <cell r="E2146" t="str">
            <v>Water</v>
          </cell>
          <cell r="G2146">
            <v>33542</v>
          </cell>
          <cell r="H2146" t="str">
            <v>Regulated</v>
          </cell>
        </row>
        <row r="2147">
          <cell r="D2147" t="str">
            <v>Exelon Corporation</v>
          </cell>
          <cell r="E2147" t="str">
            <v>Oil</v>
          </cell>
          <cell r="G2147">
            <v>4423</v>
          </cell>
          <cell r="H2147" t="str">
            <v>Merchant Unregulated</v>
          </cell>
        </row>
        <row r="2148">
          <cell r="D2148" t="str">
            <v>United States Government</v>
          </cell>
          <cell r="E2148" t="str">
            <v>Water</v>
          </cell>
          <cell r="G2148" t="str">
            <v>NA</v>
          </cell>
          <cell r="H2148" t="str">
            <v>Merchant Unregulated</v>
          </cell>
        </row>
        <row r="2149">
          <cell r="D2149" t="str">
            <v>Crystal Falls City of</v>
          </cell>
          <cell r="E2149" t="str">
            <v>Water</v>
          </cell>
          <cell r="G2149" t="str">
            <v>NA</v>
          </cell>
          <cell r="H2149" t="str">
            <v>Regulated</v>
          </cell>
        </row>
        <row r="2150">
          <cell r="D2150" t="str">
            <v>NextEra Energy, Inc.</v>
          </cell>
          <cell r="E2150" t="str">
            <v>Wind</v>
          </cell>
          <cell r="G2150">
            <v>477701</v>
          </cell>
          <cell r="H2150" t="str">
            <v>Merchant Unregulated</v>
          </cell>
        </row>
        <row r="2151">
          <cell r="D2151" t="str">
            <v>NextEra Energy, Inc.</v>
          </cell>
          <cell r="E2151" t="str">
            <v>Wind</v>
          </cell>
          <cell r="G2151">
            <v>499636</v>
          </cell>
          <cell r="H2151" t="str">
            <v>Merchant Unregulated</v>
          </cell>
        </row>
        <row r="2152">
          <cell r="D2152" t="str">
            <v>NextEra Energy, Inc.</v>
          </cell>
          <cell r="E2152" t="str">
            <v>Wind</v>
          </cell>
          <cell r="G2152">
            <v>124670</v>
          </cell>
          <cell r="H2152" t="str">
            <v>Merchant Unregulated</v>
          </cell>
        </row>
        <row r="2153">
          <cell r="D2153" t="str">
            <v>Puget Holdings LLC</v>
          </cell>
          <cell r="E2153" t="str">
            <v>Oil</v>
          </cell>
          <cell r="G2153">
            <v>298</v>
          </cell>
          <cell r="H2153" t="str">
            <v>Regulated</v>
          </cell>
        </row>
        <row r="2154">
          <cell r="D2154" t="str">
            <v>Duke Energy Corporation</v>
          </cell>
          <cell r="E2154" t="str">
            <v>Coal</v>
          </cell>
          <cell r="G2154">
            <v>4923306</v>
          </cell>
          <cell r="H2154" t="str">
            <v>Regulated</v>
          </cell>
        </row>
        <row r="2155">
          <cell r="D2155" t="str">
            <v>Crystal Springs Hydro Elec LP</v>
          </cell>
          <cell r="E2155" t="str">
            <v>Water</v>
          </cell>
          <cell r="G2155" t="str">
            <v>NA</v>
          </cell>
          <cell r="H2155" t="str">
            <v>Merchant Unregulated</v>
          </cell>
        </row>
        <row r="2156">
          <cell r="D2156" t="str">
            <v>Duke Energy Corporation</v>
          </cell>
          <cell r="E2156" t="str">
            <v>Solar</v>
          </cell>
          <cell r="G2156" t="str">
            <v>NA</v>
          </cell>
          <cell r="H2156" t="str">
            <v>Merchant Unregulated</v>
          </cell>
        </row>
        <row r="2157">
          <cell r="D2157" t="str">
            <v>Computer Sciences Corporation</v>
          </cell>
          <cell r="E2157" t="str">
            <v>Gas</v>
          </cell>
          <cell r="G2157" t="str">
            <v>NA</v>
          </cell>
          <cell r="H2157" t="str">
            <v>Merchant Unregulated</v>
          </cell>
        </row>
        <row r="2158">
          <cell r="D2158" t="str">
            <v>Armour Pharmaceutical Co</v>
          </cell>
          <cell r="E2158" t="str">
            <v>Gas</v>
          </cell>
          <cell r="G2158" t="str">
            <v>NA</v>
          </cell>
          <cell r="H2158" t="str">
            <v>Merchant Unregulated</v>
          </cell>
        </row>
        <row r="2159">
          <cell r="D2159" t="str">
            <v>Waste Management, Inc.</v>
          </cell>
          <cell r="E2159" t="str">
            <v>Biomass</v>
          </cell>
          <cell r="G2159" t="str">
            <v>NA</v>
          </cell>
          <cell r="H2159" t="str">
            <v>Merchant Unregulated</v>
          </cell>
        </row>
        <row r="2160">
          <cell r="D2160" t="str">
            <v>PG&amp;E Corporation</v>
          </cell>
          <cell r="E2160" t="str">
            <v>Gas</v>
          </cell>
          <cell r="G2160" t="str">
            <v>NA</v>
          </cell>
          <cell r="H2160" t="str">
            <v>Regulated</v>
          </cell>
        </row>
        <row r="2161">
          <cell r="D2161" t="str">
            <v>SunEdison, Inc.</v>
          </cell>
          <cell r="E2161" t="str">
            <v>Solar</v>
          </cell>
          <cell r="G2161" t="str">
            <v>NA</v>
          </cell>
          <cell r="H2161" t="str">
            <v>Merchant Unregulated</v>
          </cell>
        </row>
        <row r="2162">
          <cell r="D2162" t="str">
            <v>Goldman Sachs Group, Inc.</v>
          </cell>
          <cell r="E2162" t="str">
            <v>Solar</v>
          </cell>
          <cell r="G2162" t="str">
            <v>NA</v>
          </cell>
          <cell r="H2162" t="str">
            <v>Merchant Unregulated</v>
          </cell>
        </row>
        <row r="2163">
          <cell r="D2163" t="str">
            <v>SunEdison, Inc.</v>
          </cell>
          <cell r="E2163" t="str">
            <v>Solar</v>
          </cell>
          <cell r="G2163" t="str">
            <v>NA</v>
          </cell>
          <cell r="H2163" t="str">
            <v>Merchant Unregulated</v>
          </cell>
        </row>
        <row r="2164">
          <cell r="D2164" t="str">
            <v>MMA Solar Fund III GP, Inc.</v>
          </cell>
          <cell r="E2164" t="str">
            <v>Solar</v>
          </cell>
          <cell r="G2164" t="str">
            <v>NA</v>
          </cell>
          <cell r="H2164" t="str">
            <v>Merchant Unregulated</v>
          </cell>
        </row>
        <row r="2165">
          <cell r="D2165" t="str">
            <v>California State University, Long Beach</v>
          </cell>
          <cell r="E2165" t="str">
            <v>Gas</v>
          </cell>
          <cell r="G2165" t="str">
            <v>NA</v>
          </cell>
          <cell r="H2165" t="str">
            <v>Merchant Unregulated</v>
          </cell>
        </row>
        <row r="2166">
          <cell r="D2166" t="str">
            <v>BP plc</v>
          </cell>
          <cell r="E2166" t="str">
            <v>Solar</v>
          </cell>
          <cell r="G2166" t="str">
            <v>NA</v>
          </cell>
          <cell r="H2166" t="str">
            <v>Merchant Unregulated</v>
          </cell>
        </row>
        <row r="2167">
          <cell r="D2167" t="str">
            <v>CTV Management Group</v>
          </cell>
          <cell r="E2167" t="str">
            <v>Wind</v>
          </cell>
          <cell r="G2167" t="str">
            <v>NA</v>
          </cell>
          <cell r="H2167" t="str">
            <v>Merchant Unregulated</v>
          </cell>
        </row>
        <row r="2168">
          <cell r="D2168" t="str">
            <v>Basin Electric Power Cooperative</v>
          </cell>
          <cell r="E2168" t="str">
            <v>Gas</v>
          </cell>
          <cell r="G2168" t="str">
            <v>NA</v>
          </cell>
          <cell r="H2168" t="str">
            <v>Merchant Unregulated</v>
          </cell>
        </row>
        <row r="2169">
          <cell r="D2169" t="str">
            <v>Tennessee Valley Authority</v>
          </cell>
          <cell r="E2169" t="str">
            <v>Coal</v>
          </cell>
          <cell r="G2169">
            <v>14449896</v>
          </cell>
          <cell r="H2169" t="str">
            <v>Merchant Unregulated</v>
          </cell>
        </row>
        <row r="2170">
          <cell r="D2170" t="str">
            <v>PPL Corporation</v>
          </cell>
          <cell r="E2170" t="str">
            <v>Biomass</v>
          </cell>
          <cell r="G2170" t="str">
            <v>NA</v>
          </cell>
          <cell r="H2170" t="str">
            <v>Merchant Unregulated</v>
          </cell>
        </row>
        <row r="2171">
          <cell r="D2171" t="str">
            <v>Calpine Corporation</v>
          </cell>
          <cell r="E2171" t="str">
            <v>Gas</v>
          </cell>
          <cell r="G2171">
            <v>43314</v>
          </cell>
          <cell r="H2171" t="str">
            <v>Merchant Unregulated</v>
          </cell>
        </row>
        <row r="2172">
          <cell r="D2172" t="str">
            <v>Cumberland City of</v>
          </cell>
          <cell r="E2172" t="str">
            <v>Gas</v>
          </cell>
          <cell r="G2172" t="str">
            <v>NA</v>
          </cell>
          <cell r="H2172" t="str">
            <v>Regulated</v>
          </cell>
        </row>
        <row r="2173">
          <cell r="D2173" t="str">
            <v>Larsen Bay City of</v>
          </cell>
          <cell r="E2173" t="str">
            <v>Oil</v>
          </cell>
          <cell r="G2173" t="str">
            <v>NA</v>
          </cell>
          <cell r="H2173" t="str">
            <v>Regulated</v>
          </cell>
        </row>
        <row r="2174">
          <cell r="D2174" t="str">
            <v>Xcel Energy Inc.</v>
          </cell>
          <cell r="E2174" t="str">
            <v>Gas</v>
          </cell>
          <cell r="G2174">
            <v>932190</v>
          </cell>
          <cell r="H2174" t="str">
            <v>Regulated</v>
          </cell>
        </row>
        <row r="2175">
          <cell r="D2175" t="str">
            <v>Xcel Energy Inc.</v>
          </cell>
          <cell r="E2175" t="str">
            <v>Gas</v>
          </cell>
          <cell r="G2175">
            <v>108594</v>
          </cell>
          <cell r="H2175" t="str">
            <v>Regulated</v>
          </cell>
        </row>
        <row r="2176">
          <cell r="D2176" t="str">
            <v>Berkshire Hathaway Inc.</v>
          </cell>
          <cell r="E2176" t="str">
            <v>Gas</v>
          </cell>
          <cell r="G2176">
            <v>1915005</v>
          </cell>
          <cell r="H2176" t="str">
            <v>Regulated</v>
          </cell>
        </row>
        <row r="2177">
          <cell r="D2177" t="str">
            <v>MidAmerican Energy Holdings Company</v>
          </cell>
          <cell r="E2177" t="str">
            <v>Gas</v>
          </cell>
          <cell r="G2177">
            <v>217518</v>
          </cell>
          <cell r="H2177" t="str">
            <v>Regulated</v>
          </cell>
        </row>
        <row r="2178">
          <cell r="D2178" t="str">
            <v>Curtis City of</v>
          </cell>
          <cell r="E2178" t="str">
            <v>Gas</v>
          </cell>
          <cell r="G2178" t="str">
            <v>NA</v>
          </cell>
          <cell r="H2178" t="str">
            <v>Regulated</v>
          </cell>
        </row>
        <row r="2179">
          <cell r="D2179" t="str">
            <v>Curtis Livestock Ranch</v>
          </cell>
          <cell r="E2179" t="str">
            <v>Biomass</v>
          </cell>
          <cell r="G2179" t="str">
            <v>NA</v>
          </cell>
          <cell r="H2179" t="str">
            <v>Merchant Unregulated</v>
          </cell>
        </row>
        <row r="2180">
          <cell r="D2180" t="str">
            <v>Atlantic Power Corporation</v>
          </cell>
          <cell r="E2180" t="str">
            <v>Water</v>
          </cell>
          <cell r="G2180">
            <v>300234</v>
          </cell>
          <cell r="H2180" t="str">
            <v>Merchant Unregulated</v>
          </cell>
        </row>
        <row r="2181">
          <cell r="D2181" t="str">
            <v>Dominion Resources, Inc.</v>
          </cell>
          <cell r="E2181" t="str">
            <v>Water</v>
          </cell>
          <cell r="G2181">
            <v>8534</v>
          </cell>
          <cell r="H2181" t="str">
            <v>Regulated</v>
          </cell>
        </row>
        <row r="2182">
          <cell r="D2182" t="str">
            <v>Cushing City of</v>
          </cell>
          <cell r="E2182" t="str">
            <v>Oil</v>
          </cell>
          <cell r="G2182" t="str">
            <v>NA</v>
          </cell>
          <cell r="H2182" t="str">
            <v>Regulated</v>
          </cell>
        </row>
        <row r="2183">
          <cell r="D2183" t="str">
            <v>Tacoma City of (WA)</v>
          </cell>
          <cell r="E2183" t="str">
            <v>Water</v>
          </cell>
          <cell r="G2183" t="str">
            <v>NA</v>
          </cell>
          <cell r="H2183" t="str">
            <v>Regulated</v>
          </cell>
        </row>
        <row r="2184">
          <cell r="D2184" t="str">
            <v>Tacoma City of (WA)</v>
          </cell>
          <cell r="E2184" t="str">
            <v>Water</v>
          </cell>
          <cell r="G2184" t="str">
            <v>NA</v>
          </cell>
          <cell r="H2184" t="str">
            <v>Regulated</v>
          </cell>
        </row>
        <row r="2185">
          <cell r="D2185" t="str">
            <v>Manitowoc Public Utilities</v>
          </cell>
          <cell r="E2185" t="str">
            <v>Gas</v>
          </cell>
          <cell r="G2185" t="str">
            <v>NA</v>
          </cell>
          <cell r="H2185" t="str">
            <v>Regulated</v>
          </cell>
        </row>
        <row r="2186">
          <cell r="D2186" t="str">
            <v>Berkshire Hathaway Inc.</v>
          </cell>
          <cell r="E2186" t="str">
            <v>Water</v>
          </cell>
          <cell r="G2186">
            <v>45266</v>
          </cell>
          <cell r="H2186" t="str">
            <v>Regulated</v>
          </cell>
        </row>
        <row r="2187">
          <cell r="D2187" t="str">
            <v>MidAmerican Energy Holdings Company</v>
          </cell>
          <cell r="E2187" t="str">
            <v>Water</v>
          </cell>
          <cell r="G2187">
            <v>5142</v>
          </cell>
          <cell r="H2187" t="str">
            <v>Regulated</v>
          </cell>
        </row>
        <row r="2188">
          <cell r="D2188" t="str">
            <v>Cutrale Citrus Juices USA Inc</v>
          </cell>
          <cell r="E2188" t="str">
            <v>Gas</v>
          </cell>
          <cell r="G2188" t="str">
            <v>NA</v>
          </cell>
          <cell r="H2188" t="str">
            <v>Merchant Unregulated</v>
          </cell>
        </row>
        <row r="2189">
          <cell r="D2189" t="str">
            <v>Cutrale Citrus Juices USA Inc</v>
          </cell>
          <cell r="E2189" t="str">
            <v>Gas</v>
          </cell>
          <cell r="G2189" t="str">
            <v>NA</v>
          </cell>
          <cell r="H2189" t="str">
            <v>Merchant Unregulated</v>
          </cell>
        </row>
        <row r="2190">
          <cell r="D2190" t="str">
            <v>Sempra Energy</v>
          </cell>
          <cell r="E2190" t="str">
            <v>Gas</v>
          </cell>
          <cell r="G2190">
            <v>46441</v>
          </cell>
          <cell r="H2190" t="str">
            <v>Regulated</v>
          </cell>
        </row>
        <row r="2191">
          <cell r="D2191" t="str">
            <v>Jonesboro City of (AR)</v>
          </cell>
          <cell r="E2191" t="str">
            <v>Gas</v>
          </cell>
          <cell r="G2191">
            <v>187179</v>
          </cell>
          <cell r="H2191" t="str">
            <v>Regulated</v>
          </cell>
        </row>
        <row r="2192">
          <cell r="D2192" t="str">
            <v>Chevron Corporation</v>
          </cell>
          <cell r="E2192" t="str">
            <v>Gas</v>
          </cell>
          <cell r="G2192" t="str">
            <v>NA</v>
          </cell>
          <cell r="H2192" t="str">
            <v>Merchant Unregulated</v>
          </cell>
        </row>
        <row r="2193">
          <cell r="D2193" t="str">
            <v>Chevron Corporation</v>
          </cell>
          <cell r="E2193" t="str">
            <v>Gas</v>
          </cell>
          <cell r="G2193" t="str">
            <v>NA</v>
          </cell>
          <cell r="H2193" t="str">
            <v>Merchant Unregulated</v>
          </cell>
        </row>
        <row r="2194">
          <cell r="D2194" t="str">
            <v>Chevron Corporation</v>
          </cell>
          <cell r="E2194" t="str">
            <v>Gas</v>
          </cell>
          <cell r="G2194" t="str">
            <v>NA</v>
          </cell>
          <cell r="H2194" t="str">
            <v>Merchant Unregulated</v>
          </cell>
        </row>
        <row r="2195">
          <cell r="D2195" t="str">
            <v>East Texas Electric Co-op, Inc.</v>
          </cell>
          <cell r="E2195" t="str">
            <v>Gas</v>
          </cell>
          <cell r="G2195" t="str">
            <v>NA</v>
          </cell>
          <cell r="H2195" t="str">
            <v>Merchant Unregulated</v>
          </cell>
        </row>
        <row r="2196">
          <cell r="D2196" t="str">
            <v>Connecticut Municipal Electric Energy Cooperative</v>
          </cell>
          <cell r="E2196" t="str">
            <v>Oil</v>
          </cell>
          <cell r="G2196" t="str">
            <v>NA</v>
          </cell>
          <cell r="H2196" t="str">
            <v>Regulated</v>
          </cell>
        </row>
        <row r="2197">
          <cell r="D2197" t="str">
            <v>Big Rivers Electric Corporation</v>
          </cell>
          <cell r="E2197" t="str">
            <v>Coal</v>
          </cell>
          <cell r="G2197">
            <v>3093436</v>
          </cell>
          <cell r="H2197" t="str">
            <v>Merchant Unregulated</v>
          </cell>
        </row>
        <row r="2198">
          <cell r="D2198" t="str">
            <v>Alexandria City of LA</v>
          </cell>
          <cell r="E2198" t="str">
            <v>Gas</v>
          </cell>
          <cell r="G2198">
            <v>1974</v>
          </cell>
          <cell r="H2198" t="str">
            <v>Regulated</v>
          </cell>
        </row>
        <row r="2199">
          <cell r="D2199" t="str">
            <v>Cloverland Electric Cooperative</v>
          </cell>
          <cell r="E2199" t="str">
            <v>Oil</v>
          </cell>
          <cell r="G2199" t="str">
            <v>NA</v>
          </cell>
          <cell r="H2199" t="str">
            <v>Merchant Unregulated</v>
          </cell>
        </row>
        <row r="2200">
          <cell r="D2200" t="str">
            <v>Southern Company</v>
          </cell>
          <cell r="E2200" t="str">
            <v>Gas</v>
          </cell>
          <cell r="G2200">
            <v>372074</v>
          </cell>
          <cell r="H2200" t="str">
            <v>Merchant Unregulated</v>
          </cell>
        </row>
        <row r="2201">
          <cell r="D2201" t="str">
            <v>Dahowa Hydro</v>
          </cell>
          <cell r="E2201" t="str">
            <v>Water</v>
          </cell>
          <cell r="G2201" t="str">
            <v>NA</v>
          </cell>
          <cell r="H2201" t="str">
            <v>Merchant Unregulated</v>
          </cell>
        </row>
        <row r="2202">
          <cell r="D2202" t="str">
            <v>DAI Oildale Inc.</v>
          </cell>
          <cell r="E2202" t="str">
            <v>Gas</v>
          </cell>
          <cell r="G2202" t="str">
            <v>NA</v>
          </cell>
          <cell r="H2202" t="str">
            <v>Merchant Unregulated</v>
          </cell>
        </row>
        <row r="2203">
          <cell r="D2203" t="str">
            <v>Dakota Magic Casino</v>
          </cell>
          <cell r="E2203" t="str">
            <v>Oil</v>
          </cell>
          <cell r="G2203" t="str">
            <v>NA</v>
          </cell>
          <cell r="H2203" t="str">
            <v>Merchant Unregulated</v>
          </cell>
        </row>
        <row r="2204">
          <cell r="D2204" t="str">
            <v>East Kentucky Power Cooperative Inc.</v>
          </cell>
          <cell r="E2204" t="str">
            <v>Coal</v>
          </cell>
          <cell r="G2204">
            <v>236713</v>
          </cell>
          <cell r="H2204" t="str">
            <v>Merchant Unregulated</v>
          </cell>
        </row>
        <row r="2205">
          <cell r="D2205" t="str">
            <v>United States Government</v>
          </cell>
          <cell r="E2205" t="str">
            <v>Water</v>
          </cell>
          <cell r="G2205" t="str">
            <v>NA</v>
          </cell>
          <cell r="H2205" t="str">
            <v>Merchant Unregulated</v>
          </cell>
        </row>
        <row r="2206">
          <cell r="D2206" t="str">
            <v>Dallas City Of</v>
          </cell>
          <cell r="E2206" t="str">
            <v>Biomass</v>
          </cell>
          <cell r="G2206" t="str">
            <v>NA</v>
          </cell>
          <cell r="H2206" t="str">
            <v>Merchant Unregulated</v>
          </cell>
        </row>
        <row r="2207">
          <cell r="D2207" t="str">
            <v>United States Government</v>
          </cell>
          <cell r="E2207" t="str">
            <v>Water</v>
          </cell>
          <cell r="G2207">
            <v>7805592</v>
          </cell>
          <cell r="H2207" t="str">
            <v>Merchant Unregulated</v>
          </cell>
        </row>
        <row r="2208">
          <cell r="D2208" t="str">
            <v>Northern Wasco County P U D</v>
          </cell>
          <cell r="E2208" t="str">
            <v>Water</v>
          </cell>
          <cell r="G2208" t="str">
            <v>NA</v>
          </cell>
          <cell r="H2208" t="str">
            <v>Regulated</v>
          </cell>
        </row>
        <row r="2209">
          <cell r="D2209" t="str">
            <v>Springfield City of - (IL)</v>
          </cell>
          <cell r="E2209" t="str">
            <v>Coal</v>
          </cell>
          <cell r="G2209">
            <v>1953684</v>
          </cell>
          <cell r="H2209" t="str">
            <v>Regulated</v>
          </cell>
        </row>
        <row r="2210">
          <cell r="D2210" t="str">
            <v>FirstEnergy Corp.</v>
          </cell>
          <cell r="E2210" t="str">
            <v>Water</v>
          </cell>
          <cell r="G2210" t="str">
            <v>NA</v>
          </cell>
          <cell r="H2210" t="str">
            <v>Merchant Unregulated</v>
          </cell>
        </row>
        <row r="2211">
          <cell r="D2211" t="str">
            <v>FirstEnergy Corp.</v>
          </cell>
          <cell r="E2211" t="str">
            <v>Water</v>
          </cell>
          <cell r="G2211" t="str">
            <v>NA</v>
          </cell>
          <cell r="H2211" t="str">
            <v>Merchant Unregulated</v>
          </cell>
        </row>
        <row r="2212">
          <cell r="D2212" t="str">
            <v>Kruger, Inc.</v>
          </cell>
          <cell r="E2212" t="str">
            <v>Water</v>
          </cell>
          <cell r="G2212" t="str">
            <v>NA</v>
          </cell>
          <cell r="H2212" t="str">
            <v>Merchant Unregulated</v>
          </cell>
        </row>
        <row r="2213">
          <cell r="D2213" t="str">
            <v>CMS Energy Corporation</v>
          </cell>
          <cell r="E2213" t="str">
            <v>Gas</v>
          </cell>
          <cell r="G2213">
            <v>2282073</v>
          </cell>
          <cell r="H2213" t="str">
            <v>Regulated</v>
          </cell>
        </row>
        <row r="2214">
          <cell r="D2214" t="str">
            <v>Duke Energy Corporation</v>
          </cell>
          <cell r="E2214" t="str">
            <v>Gas</v>
          </cell>
          <cell r="G2214">
            <v>251652</v>
          </cell>
          <cell r="H2214" t="str">
            <v>Regulated</v>
          </cell>
        </row>
        <row r="2215">
          <cell r="D2215" t="str">
            <v>Renewable World Energies, LLC</v>
          </cell>
          <cell r="E2215" t="str">
            <v>Water</v>
          </cell>
          <cell r="G2215" t="str">
            <v>NA</v>
          </cell>
          <cell r="H2215" t="str">
            <v>Merchant Unregulated</v>
          </cell>
        </row>
        <row r="2216">
          <cell r="D2216" t="str">
            <v>Northwestern Wisconsin Electric Company</v>
          </cell>
          <cell r="E2216" t="str">
            <v>Oil</v>
          </cell>
          <cell r="G2216">
            <v>0</v>
          </cell>
          <cell r="H2216" t="str">
            <v>Regulated</v>
          </cell>
        </row>
        <row r="2217">
          <cell r="D2217" t="str">
            <v>Northwestern Wisconsin Electric Company</v>
          </cell>
          <cell r="E2217" t="str">
            <v>Oil</v>
          </cell>
          <cell r="G2217">
            <v>1</v>
          </cell>
          <cell r="H2217" t="str">
            <v>Regulated</v>
          </cell>
        </row>
        <row r="2218">
          <cell r="D2218" t="str">
            <v>Dane County, Wisconsin</v>
          </cell>
          <cell r="E2218" t="str">
            <v>Solar</v>
          </cell>
          <cell r="G2218" t="str">
            <v>NA</v>
          </cell>
          <cell r="H2218" t="str">
            <v>Merchant Unregulated</v>
          </cell>
        </row>
        <row r="2219">
          <cell r="D2219" t="str">
            <v>Clear Horizons LLC</v>
          </cell>
          <cell r="E2219" t="str">
            <v>Biomass</v>
          </cell>
          <cell r="G2219" t="str">
            <v>NA</v>
          </cell>
          <cell r="H2219" t="str">
            <v>Merchant Unregulated</v>
          </cell>
        </row>
        <row r="2220">
          <cell r="D2220" t="str">
            <v>Dane County, Wisconsin</v>
          </cell>
          <cell r="E2220" t="str">
            <v>Biomass</v>
          </cell>
          <cell r="G2220" t="str">
            <v>NA</v>
          </cell>
          <cell r="H2220" t="str">
            <v>Merchant Unregulated</v>
          </cell>
        </row>
        <row r="2221">
          <cell r="D2221" t="str">
            <v>Kennebunk Light &amp; Power Dist</v>
          </cell>
          <cell r="E2221" t="str">
            <v>Water</v>
          </cell>
          <cell r="G2221" t="str">
            <v>NA</v>
          </cell>
          <cell r="H2221" t="str">
            <v>Regulated</v>
          </cell>
        </row>
        <row r="2222">
          <cell r="D2222" t="str">
            <v>Danielson Wind Farms LLC</v>
          </cell>
          <cell r="E2222" t="str">
            <v>Wind</v>
          </cell>
          <cell r="G2222" t="str">
            <v>NA</v>
          </cell>
          <cell r="H2222" t="str">
            <v>Merchant Unregulated</v>
          </cell>
        </row>
        <row r="2223">
          <cell r="D2223" t="str">
            <v>IDACORP, Inc.</v>
          </cell>
          <cell r="E2223" t="str">
            <v>Gas</v>
          </cell>
          <cell r="G2223">
            <v>72685</v>
          </cell>
          <cell r="H2223" t="str">
            <v>Regulated</v>
          </cell>
        </row>
        <row r="2224">
          <cell r="D2224" t="str">
            <v>American Electric Power Company, Inc.</v>
          </cell>
          <cell r="E2224" t="str">
            <v>Gas</v>
          </cell>
          <cell r="G2224">
            <v>77009</v>
          </cell>
          <cell r="H2224" t="str">
            <v>Regulated</v>
          </cell>
        </row>
        <row r="2225">
          <cell r="D2225" t="str">
            <v>Dominion Resources, Inc.</v>
          </cell>
          <cell r="E2225" t="str">
            <v>Gas</v>
          </cell>
          <cell r="G2225">
            <v>113774</v>
          </cell>
          <cell r="H2225" t="str">
            <v>Regulated</v>
          </cell>
        </row>
        <row r="2226">
          <cell r="D2226" t="str">
            <v>United States Government</v>
          </cell>
          <cell r="E2226" t="str">
            <v>Water</v>
          </cell>
          <cell r="G2226">
            <v>347751</v>
          </cell>
          <cell r="H2226" t="str">
            <v>Merchant Unregulated</v>
          </cell>
        </row>
        <row r="2227">
          <cell r="D2227" t="str">
            <v>Duke Energy Corporation</v>
          </cell>
          <cell r="E2227" t="str">
            <v>Gas</v>
          </cell>
          <cell r="G2227">
            <v>18492</v>
          </cell>
          <cell r="H2227" t="str">
            <v>Regulated</v>
          </cell>
        </row>
        <row r="2228">
          <cell r="D2228" t="str">
            <v>Riverview Dairy of MN, LLP</v>
          </cell>
          <cell r="E2228" t="str">
            <v>Biomass</v>
          </cell>
          <cell r="G2228" t="str">
            <v>NA</v>
          </cell>
          <cell r="H2228" t="str">
            <v>Merchant Unregulated</v>
          </cell>
        </row>
        <row r="2229">
          <cell r="D2229" t="str">
            <v>Consolidated Edison, Inc.</v>
          </cell>
          <cell r="E2229" t="str">
            <v>Solar</v>
          </cell>
          <cell r="G2229" t="str">
            <v>NA</v>
          </cell>
          <cell r="H2229" t="str">
            <v>Merchant Unregulated</v>
          </cell>
        </row>
        <row r="2230">
          <cell r="D2230" t="str">
            <v>Dartmouth College</v>
          </cell>
          <cell r="E2230" t="str">
            <v>Oil</v>
          </cell>
          <cell r="G2230" t="str">
            <v>NA</v>
          </cell>
          <cell r="H2230" t="str">
            <v>Merchant Unregulated</v>
          </cell>
        </row>
        <row r="2231">
          <cell r="D2231" t="str">
            <v>Consolidated Edison, Inc.</v>
          </cell>
          <cell r="E2231" t="str">
            <v>Solar</v>
          </cell>
          <cell r="G2231" t="str">
            <v>NA</v>
          </cell>
          <cell r="H2231" t="str">
            <v>Merchant Unregulated</v>
          </cell>
        </row>
        <row r="2232">
          <cell r="D2232" t="str">
            <v>Riverstone Holdings LLC</v>
          </cell>
          <cell r="E2232" t="str">
            <v>Gas</v>
          </cell>
          <cell r="G2232" t="str">
            <v>NA</v>
          </cell>
          <cell r="H2232" t="str">
            <v>Merchant Unregulated</v>
          </cell>
        </row>
        <row r="2233">
          <cell r="D2233" t="str">
            <v>Riverstone Holdings LLC</v>
          </cell>
          <cell r="E2233" t="str">
            <v>Gas</v>
          </cell>
          <cell r="G2233" t="str">
            <v>NA</v>
          </cell>
          <cell r="H2233" t="str">
            <v>Merchant Unregulated</v>
          </cell>
        </row>
        <row r="2234">
          <cell r="D2234" t="str">
            <v>Fortis Inc.</v>
          </cell>
          <cell r="E2234" t="str">
            <v>Water</v>
          </cell>
          <cell r="G2234" t="str">
            <v>NA</v>
          </cell>
          <cell r="H2234" t="str">
            <v>Regulated</v>
          </cell>
        </row>
        <row r="2235">
          <cell r="D2235" t="str">
            <v>Thomson Corp</v>
          </cell>
          <cell r="E2235" t="str">
            <v>Oil</v>
          </cell>
          <cell r="G2235" t="str">
            <v>NA</v>
          </cell>
          <cell r="H2235" t="str">
            <v>Merchant Unregulated</v>
          </cell>
        </row>
        <row r="2236">
          <cell r="D2236" t="str">
            <v>Thomson Corp</v>
          </cell>
          <cell r="E2236" t="str">
            <v>Oil</v>
          </cell>
          <cell r="G2236" t="str">
            <v>NA</v>
          </cell>
          <cell r="H2236" t="str">
            <v>Merchant Unregulated</v>
          </cell>
        </row>
        <row r="2237">
          <cell r="D2237" t="str">
            <v>NorthWestern Corporation</v>
          </cell>
          <cell r="E2237" t="str">
            <v>Gas</v>
          </cell>
          <cell r="G2237">
            <v>360148</v>
          </cell>
          <cell r="H2237" t="str">
            <v>Regulated</v>
          </cell>
        </row>
        <row r="2238">
          <cell r="D2238" t="str">
            <v>Berkshire Hathaway Inc.</v>
          </cell>
          <cell r="E2238" t="str">
            <v>Coal</v>
          </cell>
          <cell r="G2238">
            <v>4406046</v>
          </cell>
          <cell r="H2238" t="str">
            <v>Regulated</v>
          </cell>
        </row>
        <row r="2239">
          <cell r="D2239" t="str">
            <v>MidAmerican Energy Holdings Company</v>
          </cell>
          <cell r="E2239" t="str">
            <v>Coal</v>
          </cell>
          <cell r="G2239">
            <v>500464</v>
          </cell>
          <cell r="H2239" t="str">
            <v>Regulated</v>
          </cell>
        </row>
        <row r="2240">
          <cell r="D2240" t="str">
            <v>Davenport, City of</v>
          </cell>
          <cell r="E2240" t="str">
            <v>Biomass</v>
          </cell>
          <cell r="G2240" t="str">
            <v>NA</v>
          </cell>
          <cell r="H2240" t="str">
            <v>Merchant Unregulated</v>
          </cell>
        </row>
        <row r="2241">
          <cell r="D2241" t="str">
            <v>Nebraska Public Power District</v>
          </cell>
          <cell r="E2241" t="str">
            <v>Oil</v>
          </cell>
          <cell r="G2241" t="str">
            <v>NA</v>
          </cell>
          <cell r="H2241" t="str">
            <v>Regulated</v>
          </cell>
        </row>
        <row r="2242">
          <cell r="D2242" t="str">
            <v>D&amp;J Properties</v>
          </cell>
          <cell r="E2242" t="str">
            <v>Solar</v>
          </cell>
          <cell r="G2242" t="str">
            <v>NA</v>
          </cell>
          <cell r="H2242" t="str">
            <v>Merchant Unregulated</v>
          </cell>
        </row>
        <row r="2243">
          <cell r="D2243" t="str">
            <v>Old Dominion Freight Line Inc</v>
          </cell>
          <cell r="E2243" t="str">
            <v>Solar</v>
          </cell>
          <cell r="G2243" t="str">
            <v>NA</v>
          </cell>
          <cell r="H2243" t="str">
            <v>Merchant Unregulated</v>
          </cell>
        </row>
        <row r="2244">
          <cell r="D2244" t="str">
            <v>DTE Energy Company</v>
          </cell>
          <cell r="E2244" t="str">
            <v>Biomass</v>
          </cell>
          <cell r="G2244" t="str">
            <v>NA</v>
          </cell>
          <cell r="H2244" t="str">
            <v>Regulated</v>
          </cell>
        </row>
        <row r="2245">
          <cell r="D2245" t="str">
            <v>United States Government</v>
          </cell>
          <cell r="E2245" t="str">
            <v>Water</v>
          </cell>
          <cell r="G2245">
            <v>1149201</v>
          </cell>
          <cell r="H2245" t="str">
            <v>Merchant Unregulated</v>
          </cell>
        </row>
        <row r="2246">
          <cell r="D2246" t="str">
            <v>FirstEnergy Corp.</v>
          </cell>
          <cell r="E2246" t="str">
            <v>Nuclear</v>
          </cell>
          <cell r="G2246">
            <v>7113892</v>
          </cell>
          <cell r="H2246" t="str">
            <v>Merchant Unregulated</v>
          </cell>
        </row>
        <row r="2247">
          <cell r="D2247" t="str">
            <v>Zions Bancorporation</v>
          </cell>
          <cell r="E2247" t="str">
            <v>Solar</v>
          </cell>
          <cell r="G2247" t="str">
            <v>NA</v>
          </cell>
          <cell r="H2247" t="str">
            <v>Merchant Unregulated</v>
          </cell>
        </row>
        <row r="2248">
          <cell r="D2248" t="str">
            <v>NextEra Energy, Inc.</v>
          </cell>
          <cell r="E2248" t="str">
            <v>Wind</v>
          </cell>
          <cell r="G2248">
            <v>438842</v>
          </cell>
          <cell r="H2248" t="str">
            <v>Merchant Unregulated</v>
          </cell>
        </row>
        <row r="2249">
          <cell r="D2249" t="str">
            <v>DTE Energy Company</v>
          </cell>
          <cell r="E2249" t="str">
            <v>Oil</v>
          </cell>
          <cell r="G2249">
            <v>-146</v>
          </cell>
          <cell r="H2249" t="str">
            <v>Regulated</v>
          </cell>
        </row>
        <row r="2250">
          <cell r="D2250" t="str">
            <v>Otter Tail Corporation</v>
          </cell>
          <cell r="E2250" t="str">
            <v>Water</v>
          </cell>
          <cell r="G2250">
            <v>6055</v>
          </cell>
          <cell r="H2250" t="str">
            <v>Regulated</v>
          </cell>
        </row>
        <row r="2251">
          <cell r="D2251" t="str">
            <v>Hydro-Op One Associates</v>
          </cell>
          <cell r="E2251" t="str">
            <v>Water</v>
          </cell>
          <cell r="G2251">
            <v>12499</v>
          </cell>
          <cell r="H2251" t="str">
            <v>Merchant Unregulated</v>
          </cell>
        </row>
        <row r="2252">
          <cell r="D2252" t="str">
            <v>Dayton City of IA</v>
          </cell>
          <cell r="E2252" t="str">
            <v>Oil</v>
          </cell>
          <cell r="G2252" t="str">
            <v>NA</v>
          </cell>
          <cell r="H2252" t="str">
            <v>Regulated</v>
          </cell>
        </row>
        <row r="2253">
          <cell r="D2253" t="str">
            <v>Summit Hydropower, Inc</v>
          </cell>
          <cell r="E2253" t="str">
            <v>Water</v>
          </cell>
          <cell r="G2253" t="str">
            <v>NA</v>
          </cell>
          <cell r="H2253" t="str">
            <v>Merchant Unregulated</v>
          </cell>
        </row>
        <row r="2254">
          <cell r="D2254" t="str">
            <v>Integrys Energy Group, Inc.</v>
          </cell>
          <cell r="E2254" t="str">
            <v>Gas</v>
          </cell>
          <cell r="G2254">
            <v>41543</v>
          </cell>
          <cell r="H2254" t="str">
            <v>Regulated</v>
          </cell>
        </row>
        <row r="2255">
          <cell r="D2255" t="str">
            <v>PG&amp;E Corporation</v>
          </cell>
          <cell r="E2255" t="str">
            <v>Water</v>
          </cell>
          <cell r="G2255">
            <v>75349</v>
          </cell>
          <cell r="H2255" t="str">
            <v>Regulated</v>
          </cell>
        </row>
        <row r="2256">
          <cell r="D2256" t="str">
            <v>Yuba County Water Agency</v>
          </cell>
          <cell r="E2256" t="str">
            <v>Water</v>
          </cell>
          <cell r="G2256" t="str">
            <v>NA</v>
          </cell>
          <cell r="H2256" t="str">
            <v>Merchant Unregulated</v>
          </cell>
        </row>
        <row r="2257">
          <cell r="D2257" t="str">
            <v>Manassas City of</v>
          </cell>
          <cell r="E2257" t="str">
            <v>Oil</v>
          </cell>
          <cell r="G2257" t="str">
            <v>NA</v>
          </cell>
          <cell r="H2257" t="str">
            <v>Regulated</v>
          </cell>
        </row>
        <row r="2258">
          <cell r="D2258" t="str">
            <v>NiSource Inc.</v>
          </cell>
          <cell r="E2258" t="str">
            <v>Gas</v>
          </cell>
          <cell r="G2258">
            <v>362</v>
          </cell>
          <cell r="H2258" t="str">
            <v>Regulated</v>
          </cell>
        </row>
        <row r="2259">
          <cell r="D2259" t="str">
            <v>Duke Energy Corporation</v>
          </cell>
          <cell r="E2259" t="str">
            <v>Water</v>
          </cell>
          <cell r="G2259">
            <v>104232</v>
          </cell>
          <cell r="H2259" t="str">
            <v>Regulated</v>
          </cell>
        </row>
        <row r="2260">
          <cell r="D2260" t="str">
            <v>CMS Energy Corporation</v>
          </cell>
          <cell r="E2260" t="str">
            <v>Gas</v>
          </cell>
          <cell r="G2260">
            <v>3110140</v>
          </cell>
          <cell r="H2260" t="str">
            <v>Merchant Unregulated</v>
          </cell>
        </row>
        <row r="2261">
          <cell r="D2261" t="str">
            <v>Duke Energy Corporation</v>
          </cell>
          <cell r="E2261" t="str">
            <v>Oil</v>
          </cell>
          <cell r="G2261">
            <v>27855</v>
          </cell>
          <cell r="H2261" t="str">
            <v>Regulated</v>
          </cell>
        </row>
        <row r="2262">
          <cell r="D2262" t="str">
            <v>Archer-Daniels-Midland Company</v>
          </cell>
          <cell r="E2262" t="str">
            <v>Coal</v>
          </cell>
          <cell r="G2262">
            <v>1157988</v>
          </cell>
          <cell r="H2262" t="str">
            <v>Merchant Unregulated</v>
          </cell>
        </row>
        <row r="2263">
          <cell r="D2263" t="str">
            <v>Tate &amp; Lyle</v>
          </cell>
          <cell r="E2263" t="str">
            <v>Coal</v>
          </cell>
          <cell r="G2263" t="str">
            <v>NA</v>
          </cell>
          <cell r="H2263" t="str">
            <v>Merchant Unregulated</v>
          </cell>
        </row>
        <row r="2264">
          <cell r="D2264" t="str">
            <v>Calpine Corporation</v>
          </cell>
          <cell r="E2264" t="str">
            <v>Gas</v>
          </cell>
          <cell r="G2264">
            <v>3180314</v>
          </cell>
          <cell r="H2264" t="str">
            <v>Merchant Unregulated</v>
          </cell>
        </row>
        <row r="2265">
          <cell r="D2265" t="str">
            <v>Morgan County of</v>
          </cell>
          <cell r="E2265" t="str">
            <v>Biomass</v>
          </cell>
          <cell r="G2265" t="str">
            <v>NA</v>
          </cell>
          <cell r="H2265" t="str">
            <v>Merchant Unregulated</v>
          </cell>
        </row>
        <row r="2266">
          <cell r="D2266" t="str">
            <v>Austin Energy</v>
          </cell>
          <cell r="E2266" t="str">
            <v>Gas</v>
          </cell>
          <cell r="G2266">
            <v>1021487</v>
          </cell>
          <cell r="H2266" t="str">
            <v>Regulated</v>
          </cell>
        </row>
        <row r="2267">
          <cell r="D2267" t="str">
            <v>Austin Energy</v>
          </cell>
          <cell r="E2267" t="str">
            <v>Gas</v>
          </cell>
          <cell r="G2267">
            <v>24358</v>
          </cell>
          <cell r="H2267" t="str">
            <v>Regulated</v>
          </cell>
        </row>
        <row r="2268">
          <cell r="D2268" t="str">
            <v>Sun Capital Partners, Inc.</v>
          </cell>
          <cell r="E2268" t="str">
            <v>Coal</v>
          </cell>
          <cell r="G2268" t="str">
            <v>NA</v>
          </cell>
          <cell r="H2268" t="str">
            <v>Merchant Unregulated</v>
          </cell>
        </row>
        <row r="2269">
          <cell r="D2269" t="str">
            <v>Texas Energy Future Holdings LP</v>
          </cell>
          <cell r="E2269" t="str">
            <v>Gas</v>
          </cell>
          <cell r="G2269">
            <v>22989</v>
          </cell>
          <cell r="H2269" t="str">
            <v>Merchant Unregulated</v>
          </cell>
        </row>
        <row r="2270">
          <cell r="D2270" t="str">
            <v>Brookfield Renewable Energy Partners L.P.</v>
          </cell>
          <cell r="E2270" t="str">
            <v>Water</v>
          </cell>
          <cell r="G2270" t="str">
            <v>NA</v>
          </cell>
          <cell r="H2270" t="str">
            <v>Merchant Unregulated</v>
          </cell>
        </row>
        <row r="2271">
          <cell r="D2271" t="str">
            <v>Brookfield Asset Management Inc.</v>
          </cell>
          <cell r="E2271" t="str">
            <v>Water</v>
          </cell>
          <cell r="G2271" t="str">
            <v>NA</v>
          </cell>
          <cell r="H2271" t="str">
            <v>Merchant Unregulated</v>
          </cell>
        </row>
        <row r="2272">
          <cell r="D2272" t="str">
            <v>AES Corporation</v>
          </cell>
          <cell r="E2272" t="str">
            <v>Coal</v>
          </cell>
          <cell r="G2272">
            <v>55890</v>
          </cell>
          <cell r="H2272" t="str">
            <v>Merchant Unregulated</v>
          </cell>
        </row>
        <row r="2273">
          <cell r="D2273" t="str">
            <v>Calpine Corporation</v>
          </cell>
          <cell r="E2273" t="str">
            <v>Gas</v>
          </cell>
          <cell r="G2273" t="str">
            <v>NA</v>
          </cell>
          <cell r="H2273" t="str">
            <v>Merchant Unregulated</v>
          </cell>
        </row>
        <row r="2274">
          <cell r="D2274" t="str">
            <v>Calpine Corporation</v>
          </cell>
          <cell r="E2274" t="str">
            <v>Gas</v>
          </cell>
          <cell r="G2274" t="str">
            <v>NA</v>
          </cell>
          <cell r="H2274" t="str">
            <v>Merchant Unregulated</v>
          </cell>
        </row>
        <row r="2275">
          <cell r="D2275" t="str">
            <v>PG&amp;E Corporation</v>
          </cell>
          <cell r="E2275" t="str">
            <v>Water</v>
          </cell>
          <cell r="G2275">
            <v>20730</v>
          </cell>
          <cell r="H2275" t="str">
            <v>Regulated</v>
          </cell>
        </row>
        <row r="2276">
          <cell r="D2276" t="str">
            <v>United States Government</v>
          </cell>
          <cell r="E2276" t="str">
            <v>Water</v>
          </cell>
          <cell r="G2276" t="str">
            <v>NA</v>
          </cell>
          <cell r="H2276" t="str">
            <v>Merchant Unregulated</v>
          </cell>
        </row>
        <row r="2277">
          <cell r="D2277" t="str">
            <v>Basin Electric Power Cooperative</v>
          </cell>
          <cell r="E2277" t="str">
            <v>Gas</v>
          </cell>
          <cell r="G2277">
            <v>27096</v>
          </cell>
          <cell r="H2277" t="str">
            <v>Merchant Unregulated</v>
          </cell>
        </row>
        <row r="2278">
          <cell r="D2278" t="str">
            <v>Massachusetts Water Resources Authority</v>
          </cell>
          <cell r="E2278" t="str">
            <v>Oil</v>
          </cell>
          <cell r="G2278" t="str">
            <v>NA</v>
          </cell>
          <cell r="H2278" t="str">
            <v>Merchant Unregulated</v>
          </cell>
        </row>
        <row r="2279">
          <cell r="D2279" t="str">
            <v>Massachusetts Water Resources Authority</v>
          </cell>
          <cell r="E2279" t="str">
            <v>Water</v>
          </cell>
          <cell r="G2279" t="str">
            <v>NA</v>
          </cell>
          <cell r="H2279" t="str">
            <v>Merchant Unregulated</v>
          </cell>
        </row>
        <row r="2280">
          <cell r="D2280" t="str">
            <v>Massachusetts Water Resources Authority</v>
          </cell>
          <cell r="E2280" t="str">
            <v>Solar</v>
          </cell>
          <cell r="G2280" t="str">
            <v>NA</v>
          </cell>
          <cell r="H2280" t="str">
            <v>Merchant Unregulated</v>
          </cell>
        </row>
        <row r="2281">
          <cell r="D2281" t="str">
            <v>Massachusetts Water Resources Authority</v>
          </cell>
          <cell r="E2281" t="str">
            <v>Biomass</v>
          </cell>
          <cell r="G2281" t="str">
            <v>NA</v>
          </cell>
          <cell r="H2281" t="str">
            <v>Merchant Unregulated</v>
          </cell>
        </row>
        <row r="2282">
          <cell r="D2282" t="str">
            <v>Massachusetts Water Resources Authority</v>
          </cell>
          <cell r="E2282" t="str">
            <v>Wind</v>
          </cell>
          <cell r="G2282" t="str">
            <v>NA</v>
          </cell>
          <cell r="H2282" t="str">
            <v>Merchant Unregulated</v>
          </cell>
        </row>
        <row r="2283">
          <cell r="D2283" t="str">
            <v>Calpine Corporation</v>
          </cell>
          <cell r="E2283" t="str">
            <v>Gas</v>
          </cell>
          <cell r="G2283">
            <v>6235100</v>
          </cell>
          <cell r="H2283" t="str">
            <v>Merchant Unregulated</v>
          </cell>
        </row>
        <row r="2284">
          <cell r="D2284" t="str">
            <v>Alliant Energy Corporation</v>
          </cell>
          <cell r="E2284" t="str">
            <v>Biomass</v>
          </cell>
          <cell r="G2284" t="str">
            <v>NA</v>
          </cell>
          <cell r="H2284" t="str">
            <v>Regulated</v>
          </cell>
        </row>
        <row r="2285">
          <cell r="D2285" t="str">
            <v>Brookfield Renewable Energy Partners L.P.</v>
          </cell>
          <cell r="E2285" t="str">
            <v>Water</v>
          </cell>
          <cell r="G2285" t="str">
            <v>NA</v>
          </cell>
          <cell r="H2285" t="str">
            <v>Merchant Unregulated</v>
          </cell>
        </row>
        <row r="2286">
          <cell r="D2286" t="str">
            <v>Brookfield Asset Management Inc.</v>
          </cell>
          <cell r="E2286" t="str">
            <v>Water</v>
          </cell>
          <cell r="G2286" t="str">
            <v>NA</v>
          </cell>
          <cell r="H2286" t="str">
            <v>Merchant Unregulated</v>
          </cell>
        </row>
        <row r="2287">
          <cell r="D2287" t="str">
            <v>Wabash Valley Power Association, Inc.</v>
          </cell>
          <cell r="E2287" t="str">
            <v>Biomass</v>
          </cell>
          <cell r="G2287">
            <v>33037</v>
          </cell>
          <cell r="H2287" t="str">
            <v>Merchant Unregulated</v>
          </cell>
        </row>
        <row r="2288">
          <cell r="D2288" t="str">
            <v>TransCanada Corporation</v>
          </cell>
          <cell r="E2288" t="str">
            <v>Water</v>
          </cell>
          <cell r="G2288" t="str">
            <v>NA</v>
          </cell>
          <cell r="H2288" t="str">
            <v>Merchant Unregulated</v>
          </cell>
        </row>
        <row r="2289">
          <cell r="D2289" t="str">
            <v>TransCanada Corporation</v>
          </cell>
          <cell r="E2289" t="str">
            <v>Water</v>
          </cell>
          <cell r="G2289" t="str">
            <v>NA</v>
          </cell>
          <cell r="H2289" t="str">
            <v>Merchant Unregulated</v>
          </cell>
        </row>
        <row r="2290">
          <cell r="D2290" t="str">
            <v>TransCanada Corporation</v>
          </cell>
          <cell r="E2290" t="str">
            <v>Water</v>
          </cell>
          <cell r="G2290" t="str">
            <v>NA</v>
          </cell>
          <cell r="H2290" t="str">
            <v>Merchant Unregulated</v>
          </cell>
        </row>
        <row r="2291">
          <cell r="D2291" t="str">
            <v>TransCanada Corporation</v>
          </cell>
          <cell r="E2291" t="str">
            <v>Water</v>
          </cell>
          <cell r="G2291" t="str">
            <v>NA</v>
          </cell>
          <cell r="H2291" t="str">
            <v>Merchant Unregulated</v>
          </cell>
        </row>
        <row r="2292">
          <cell r="D2292" t="str">
            <v>Gainesville Regional Utilities</v>
          </cell>
          <cell r="E2292" t="str">
            <v>Coal</v>
          </cell>
          <cell r="G2292">
            <v>981065</v>
          </cell>
          <cell r="H2292" t="str">
            <v>Regulated</v>
          </cell>
        </row>
        <row r="2293">
          <cell r="D2293" t="str">
            <v>Gainesville Regional Utilities</v>
          </cell>
          <cell r="E2293" t="str">
            <v>Gas</v>
          </cell>
          <cell r="G2293">
            <v>15293</v>
          </cell>
          <cell r="H2293" t="str">
            <v>Regulated</v>
          </cell>
        </row>
        <row r="2294">
          <cell r="D2294" t="str">
            <v>Waste Management, Inc.</v>
          </cell>
          <cell r="E2294" t="str">
            <v>Biomass</v>
          </cell>
          <cell r="G2294" t="str">
            <v>NA</v>
          </cell>
          <cell r="H2294" t="str">
            <v>Merchant Unregulated</v>
          </cell>
        </row>
        <row r="2295">
          <cell r="D2295" t="str">
            <v>Brookfield Renewable Energy Partners L.P.</v>
          </cell>
          <cell r="E2295" t="str">
            <v>Water</v>
          </cell>
          <cell r="G2295" t="str">
            <v>NA</v>
          </cell>
          <cell r="H2295" t="str">
            <v>Merchant Unregulated</v>
          </cell>
        </row>
        <row r="2296">
          <cell r="D2296" t="str">
            <v>Brookfield Asset Management Inc.</v>
          </cell>
          <cell r="E2296" t="str">
            <v>Water</v>
          </cell>
          <cell r="G2296" t="str">
            <v>NA</v>
          </cell>
          <cell r="H2296" t="str">
            <v>Merchant Unregulated</v>
          </cell>
        </row>
        <row r="2297">
          <cell r="D2297" t="str">
            <v>United States Government</v>
          </cell>
          <cell r="E2297" t="str">
            <v>Water</v>
          </cell>
          <cell r="G2297">
            <v>4255</v>
          </cell>
          <cell r="H2297" t="str">
            <v>Merchant Unregulated</v>
          </cell>
        </row>
        <row r="2298">
          <cell r="D2298" t="str">
            <v>United States Government</v>
          </cell>
          <cell r="E2298" t="str">
            <v>Water</v>
          </cell>
          <cell r="G2298">
            <v>42410</v>
          </cell>
          <cell r="H2298" t="str">
            <v>Merchant Unregulated</v>
          </cell>
        </row>
        <row r="2299">
          <cell r="D2299" t="str">
            <v>Dekalb County Hospital Authority</v>
          </cell>
          <cell r="E2299" t="str">
            <v>Oil</v>
          </cell>
          <cell r="G2299" t="str">
            <v>NA</v>
          </cell>
          <cell r="H2299" t="str">
            <v>Merchant Unregulated</v>
          </cell>
        </row>
        <row r="2300">
          <cell r="D2300" t="str">
            <v>Dekalb County Hospital Authority</v>
          </cell>
          <cell r="E2300" t="str">
            <v>Oil</v>
          </cell>
          <cell r="G2300" t="str">
            <v>NA</v>
          </cell>
          <cell r="H2300" t="str">
            <v>Merchant Unregulated</v>
          </cell>
        </row>
        <row r="2301">
          <cell r="D2301" t="str">
            <v>Delano City of</v>
          </cell>
          <cell r="E2301" t="str">
            <v>Oil</v>
          </cell>
          <cell r="G2301" t="str">
            <v>NA</v>
          </cell>
          <cell r="H2301" t="str">
            <v>Regulated</v>
          </cell>
        </row>
        <row r="2302">
          <cell r="D2302" t="str">
            <v>Delano City of</v>
          </cell>
          <cell r="E2302" t="str">
            <v>Oil</v>
          </cell>
          <cell r="G2302" t="str">
            <v>NA</v>
          </cell>
          <cell r="H2302" t="str">
            <v>Regulated</v>
          </cell>
        </row>
        <row r="2303">
          <cell r="D2303" t="str">
            <v>Covanta Holding Corporation</v>
          </cell>
          <cell r="E2303" t="str">
            <v>Biomass</v>
          </cell>
          <cell r="G2303">
            <v>321112</v>
          </cell>
          <cell r="H2303" t="str">
            <v>Merchant Unregulated</v>
          </cell>
        </row>
        <row r="2304">
          <cell r="D2304" t="str">
            <v>Blackstone Group L.P.</v>
          </cell>
          <cell r="E2304" t="str">
            <v>Other Nonrenewable</v>
          </cell>
          <cell r="G2304">
            <v>96422</v>
          </cell>
          <cell r="H2304" t="str">
            <v>Merchant Unregulated</v>
          </cell>
        </row>
        <row r="2305">
          <cell r="D2305" t="str">
            <v>First Reserve Management, L.P.</v>
          </cell>
          <cell r="E2305" t="str">
            <v>Other Nonrenewable</v>
          </cell>
          <cell r="G2305">
            <v>96422</v>
          </cell>
          <cell r="H2305" t="str">
            <v>Merchant Unregulated</v>
          </cell>
        </row>
        <row r="2306">
          <cell r="D2306" t="str">
            <v>Petroplus Holdings AG</v>
          </cell>
          <cell r="E2306" t="str">
            <v>Other Nonrenewable</v>
          </cell>
          <cell r="G2306">
            <v>96452</v>
          </cell>
          <cell r="H2306" t="str">
            <v>Merchant Unregulated</v>
          </cell>
        </row>
        <row r="2307">
          <cell r="D2307" t="str">
            <v>Calpine Corporation</v>
          </cell>
          <cell r="E2307" t="str">
            <v>Oil</v>
          </cell>
          <cell r="G2307" t="str">
            <v>NA</v>
          </cell>
          <cell r="H2307" t="str">
            <v>Merchant Unregulated</v>
          </cell>
        </row>
        <row r="2308">
          <cell r="D2308" t="str">
            <v>Blackstone Group L.P.</v>
          </cell>
          <cell r="E2308" t="str">
            <v>Other Nonrenewable</v>
          </cell>
          <cell r="G2308">
            <v>160678</v>
          </cell>
          <cell r="H2308" t="str">
            <v>Merchant Unregulated</v>
          </cell>
        </row>
        <row r="2309">
          <cell r="D2309" t="str">
            <v>First Reserve Management, L.P.</v>
          </cell>
          <cell r="E2309" t="str">
            <v>Other Nonrenewable</v>
          </cell>
          <cell r="G2309">
            <v>160678</v>
          </cell>
          <cell r="H2309" t="str">
            <v>Merchant Unregulated</v>
          </cell>
        </row>
        <row r="2310">
          <cell r="D2310" t="str">
            <v>Petroplus Holdings AG</v>
          </cell>
          <cell r="E2310" t="str">
            <v>Other Nonrenewable</v>
          </cell>
          <cell r="G2310">
            <v>160724</v>
          </cell>
          <cell r="H2310" t="str">
            <v>Merchant Unregulated</v>
          </cell>
        </row>
        <row r="2311">
          <cell r="D2311" t="str">
            <v>Covanta Holding Corporation</v>
          </cell>
          <cell r="E2311" t="str">
            <v>Biomass</v>
          </cell>
          <cell r="G2311">
            <v>610148</v>
          </cell>
          <cell r="H2311" t="str">
            <v>Merchant Unregulated</v>
          </cell>
        </row>
        <row r="2312">
          <cell r="D2312" t="str">
            <v>Exelon Corporation</v>
          </cell>
          <cell r="E2312" t="str">
            <v>Oil</v>
          </cell>
          <cell r="G2312" t="str">
            <v>NA</v>
          </cell>
          <cell r="H2312" t="str">
            <v>Merchant Unregulated</v>
          </cell>
        </row>
        <row r="2313">
          <cell r="D2313" t="str">
            <v>NextEra Energy, Inc.</v>
          </cell>
          <cell r="E2313" t="str">
            <v>Wind</v>
          </cell>
          <cell r="G2313" t="str">
            <v>NA</v>
          </cell>
          <cell r="H2313" t="str">
            <v>Merchant Unregulated</v>
          </cell>
        </row>
        <row r="2314">
          <cell r="D2314" t="str">
            <v>Associated Electric Cooperative Inc.</v>
          </cell>
          <cell r="E2314" t="str">
            <v>Gas</v>
          </cell>
          <cell r="G2314">
            <v>687809</v>
          </cell>
          <cell r="H2314" t="str">
            <v>Merchant Unregulated</v>
          </cell>
        </row>
        <row r="2315">
          <cell r="D2315" t="str">
            <v>DTE Energy Company</v>
          </cell>
          <cell r="E2315" t="str">
            <v>Gas</v>
          </cell>
          <cell r="G2315">
            <v>44519</v>
          </cell>
          <cell r="H2315" t="str">
            <v>Regulated</v>
          </cell>
        </row>
        <row r="2316">
          <cell r="D2316" t="str">
            <v>OCI Company Ltd.</v>
          </cell>
          <cell r="E2316" t="str">
            <v>Solar</v>
          </cell>
          <cell r="G2316" t="str">
            <v>NA</v>
          </cell>
          <cell r="H2316" t="str">
            <v>Merchant Unregulated</v>
          </cell>
        </row>
        <row r="2317">
          <cell r="D2317" t="str">
            <v>Delta City of</v>
          </cell>
          <cell r="E2317" t="str">
            <v>Gas</v>
          </cell>
          <cell r="G2317" t="str">
            <v>NA</v>
          </cell>
          <cell r="H2317" t="str">
            <v>Regulated</v>
          </cell>
        </row>
        <row r="2318">
          <cell r="D2318" t="str">
            <v>Calpine Corporation</v>
          </cell>
          <cell r="E2318" t="str">
            <v>Gas</v>
          </cell>
          <cell r="G2318">
            <v>5704657</v>
          </cell>
          <cell r="H2318" t="str">
            <v>Merchant Unregulated</v>
          </cell>
        </row>
        <row r="2319">
          <cell r="D2319" t="str">
            <v>PNM Resources, Inc.</v>
          </cell>
          <cell r="E2319" t="str">
            <v>Solar</v>
          </cell>
          <cell r="G2319">
            <v>11631</v>
          </cell>
          <cell r="H2319" t="str">
            <v>Regulated</v>
          </cell>
        </row>
        <row r="2320">
          <cell r="D2320" t="str">
            <v>UNS Energy Corporation</v>
          </cell>
          <cell r="E2320" t="str">
            <v>Gas</v>
          </cell>
          <cell r="G2320">
            <v>5488</v>
          </cell>
          <cell r="H2320" t="str">
            <v>Regulated</v>
          </cell>
        </row>
        <row r="2321">
          <cell r="D2321" t="str">
            <v>United States Government</v>
          </cell>
          <cell r="E2321" t="str">
            <v>Water</v>
          </cell>
          <cell r="G2321" t="str">
            <v>NA</v>
          </cell>
          <cell r="H2321" t="str">
            <v>Merchant Unregulated</v>
          </cell>
        </row>
        <row r="2322">
          <cell r="D2322" t="str">
            <v>DTE Energy Company</v>
          </cell>
          <cell r="E2322" t="str">
            <v>Biomass</v>
          </cell>
          <cell r="G2322" t="str">
            <v>NA</v>
          </cell>
          <cell r="H2322" t="str">
            <v>Merchant Unregulated</v>
          </cell>
        </row>
        <row r="2323">
          <cell r="D2323" t="str">
            <v>SunEdison, Inc.</v>
          </cell>
          <cell r="E2323" t="str">
            <v>Solar</v>
          </cell>
          <cell r="G2323" t="str">
            <v>NA</v>
          </cell>
          <cell r="H2323" t="str">
            <v>Merchant Unregulated</v>
          </cell>
        </row>
        <row r="2324">
          <cell r="D2324" t="str">
            <v>MMA Solar Fund III GP, Inc.</v>
          </cell>
          <cell r="E2324" t="str">
            <v>Solar</v>
          </cell>
          <cell r="G2324" t="str">
            <v>NA</v>
          </cell>
          <cell r="H2324" t="str">
            <v>Merchant Unregulated</v>
          </cell>
        </row>
        <row r="2325">
          <cell r="D2325" t="str">
            <v>Intermountain Electric, Incorporated</v>
          </cell>
          <cell r="E2325" t="str">
            <v>Solar</v>
          </cell>
          <cell r="G2325" t="str">
            <v>NA</v>
          </cell>
          <cell r="H2325" t="str">
            <v>Merchant Unregulated</v>
          </cell>
        </row>
        <row r="2326">
          <cell r="D2326" t="str">
            <v>Exelon Corporation</v>
          </cell>
          <cell r="E2326" t="str">
            <v>Solar</v>
          </cell>
          <cell r="G2326" t="str">
            <v>NA</v>
          </cell>
          <cell r="H2326" t="str">
            <v>Merchant Unregulated</v>
          </cell>
        </row>
        <row r="2327">
          <cell r="D2327" t="str">
            <v>Conservation Services Group</v>
          </cell>
          <cell r="E2327" t="str">
            <v>Solar</v>
          </cell>
          <cell r="G2327" t="str">
            <v>NA</v>
          </cell>
          <cell r="H2327" t="str">
            <v>Merchant Unregulated</v>
          </cell>
        </row>
        <row r="2328">
          <cell r="D2328" t="str">
            <v>McCallum Enterprises I LP</v>
          </cell>
          <cell r="E2328" t="str">
            <v>Water</v>
          </cell>
          <cell r="G2328" t="str">
            <v>NA</v>
          </cell>
          <cell r="H2328" t="str">
            <v>Merchant Unregulated</v>
          </cell>
        </row>
        <row r="2329">
          <cell r="D2329" t="str">
            <v>Boise Cascade, LLC</v>
          </cell>
          <cell r="E2329" t="str">
            <v>Biomass</v>
          </cell>
          <cell r="G2329" t="str">
            <v>NA</v>
          </cell>
          <cell r="H2329" t="str">
            <v>Merchant Unregulated</v>
          </cell>
        </row>
        <row r="2330">
          <cell r="D2330" t="str">
            <v>George DeRuyter &amp; Sons Dairy</v>
          </cell>
          <cell r="E2330" t="str">
            <v>Biomass</v>
          </cell>
          <cell r="G2330" t="str">
            <v>NA</v>
          </cell>
          <cell r="H2330" t="str">
            <v>Merchant Unregulated</v>
          </cell>
        </row>
        <row r="2331">
          <cell r="D2331" t="str">
            <v>Archer-Daniels-Midland Company</v>
          </cell>
          <cell r="E2331" t="str">
            <v>Coal</v>
          </cell>
          <cell r="G2331" t="str">
            <v>NA</v>
          </cell>
          <cell r="H2331" t="str">
            <v>Merchant Unregulated</v>
          </cell>
        </row>
        <row r="2332">
          <cell r="D2332" t="str">
            <v>Des Moines Metro WRF</v>
          </cell>
          <cell r="E2332" t="str">
            <v>Biomass</v>
          </cell>
          <cell r="G2332" t="str">
            <v>NA</v>
          </cell>
          <cell r="H2332" t="str">
            <v>Merchant Unregulated</v>
          </cell>
        </row>
        <row r="2333">
          <cell r="D2333" t="str">
            <v>Sexton Energy LLC</v>
          </cell>
          <cell r="E2333" t="str">
            <v>Biomass</v>
          </cell>
          <cell r="G2333" t="str">
            <v>NA</v>
          </cell>
          <cell r="H2333" t="str">
            <v>Merchant Unregulated</v>
          </cell>
        </row>
        <row r="2334">
          <cell r="D2334" t="str">
            <v>Salt River Project</v>
          </cell>
          <cell r="E2334" t="str">
            <v>Gas</v>
          </cell>
          <cell r="G2334">
            <v>1123309</v>
          </cell>
          <cell r="H2334" t="str">
            <v>Merchant Unregulated</v>
          </cell>
        </row>
        <row r="2335">
          <cell r="D2335" t="str">
            <v>MetLife Capital Credit L. P.</v>
          </cell>
          <cell r="E2335" t="str">
            <v>Wind</v>
          </cell>
          <cell r="G2335" t="str">
            <v>NA</v>
          </cell>
          <cell r="H2335" t="str">
            <v>Merchant Unregulated</v>
          </cell>
        </row>
        <row r="2336">
          <cell r="D2336" t="str">
            <v>Mountain Air Resources LLC</v>
          </cell>
          <cell r="E2336" t="str">
            <v>Wind</v>
          </cell>
          <cell r="G2336" t="str">
            <v>NA</v>
          </cell>
          <cell r="H2336" t="str">
            <v>Merchant Unregulated</v>
          </cell>
        </row>
        <row r="2337">
          <cell r="D2337" t="str">
            <v>Ormat Industries Ltd.</v>
          </cell>
          <cell r="E2337" t="str">
            <v>Geothermal</v>
          </cell>
          <cell r="G2337" t="str">
            <v>NA</v>
          </cell>
          <cell r="H2337" t="str">
            <v>Merchant Unregulated</v>
          </cell>
        </row>
        <row r="2338">
          <cell r="D2338" t="str">
            <v>Ormat Technologies, Inc.</v>
          </cell>
          <cell r="E2338" t="str">
            <v>Geothermal</v>
          </cell>
          <cell r="G2338" t="str">
            <v>NA</v>
          </cell>
          <cell r="H2338" t="str">
            <v>Merchant Unregulated</v>
          </cell>
        </row>
        <row r="2339">
          <cell r="D2339" t="str">
            <v>American Electric Power Company, Inc.</v>
          </cell>
          <cell r="E2339" t="str">
            <v>Wind</v>
          </cell>
          <cell r="G2339">
            <v>446076</v>
          </cell>
          <cell r="H2339" t="str">
            <v>Regulated</v>
          </cell>
        </row>
        <row r="2340">
          <cell r="D2340" t="str">
            <v>Sempra Energy</v>
          </cell>
          <cell r="E2340" t="str">
            <v>Gas</v>
          </cell>
          <cell r="G2340">
            <v>2441959</v>
          </cell>
          <cell r="H2340" t="str">
            <v>Regulated</v>
          </cell>
        </row>
        <row r="2341">
          <cell r="D2341" t="str">
            <v>Denham Capital Management LP</v>
          </cell>
          <cell r="E2341" t="str">
            <v>Biomass</v>
          </cell>
          <cell r="G2341">
            <v>327398</v>
          </cell>
          <cell r="H2341" t="str">
            <v>Merchant Unregulated</v>
          </cell>
        </row>
        <row r="2342">
          <cell r="D2342" t="str">
            <v>Deshler City of NE</v>
          </cell>
          <cell r="E2342" t="str">
            <v>Oil</v>
          </cell>
          <cell r="G2342" t="str">
            <v>NA</v>
          </cell>
          <cell r="H2342" t="str">
            <v>Regulated</v>
          </cell>
        </row>
        <row r="2343">
          <cell r="D2343" t="str">
            <v>LS Power Group</v>
          </cell>
          <cell r="E2343" t="str">
            <v>Gas</v>
          </cell>
          <cell r="G2343">
            <v>297118</v>
          </cell>
          <cell r="H2343" t="str">
            <v>Merchant Unregulated</v>
          </cell>
        </row>
        <row r="2344">
          <cell r="D2344" t="str">
            <v>NextEra Energy, Inc.</v>
          </cell>
          <cell r="E2344" t="str">
            <v>Solar</v>
          </cell>
          <cell r="G2344">
            <v>52048</v>
          </cell>
          <cell r="H2344" t="str">
            <v>Regulated</v>
          </cell>
        </row>
        <row r="2345">
          <cell r="D2345" t="str">
            <v>Cloverland Electric Cooperative</v>
          </cell>
          <cell r="E2345" t="str">
            <v>Oil</v>
          </cell>
          <cell r="G2345" t="str">
            <v>NA</v>
          </cell>
          <cell r="H2345" t="str">
            <v>Merchant Unregulated</v>
          </cell>
        </row>
        <row r="2346">
          <cell r="D2346" t="str">
            <v>United States Government</v>
          </cell>
          <cell r="E2346" t="str">
            <v>Water</v>
          </cell>
          <cell r="G2346" t="str">
            <v>NA</v>
          </cell>
          <cell r="H2346" t="str">
            <v>Merchant Unregulated</v>
          </cell>
        </row>
        <row r="2347">
          <cell r="D2347" t="str">
            <v>Detroit Lakes City of</v>
          </cell>
          <cell r="E2347" t="str">
            <v>Oil</v>
          </cell>
          <cell r="G2347" t="str">
            <v>NA</v>
          </cell>
          <cell r="H2347" t="str">
            <v>Regulated</v>
          </cell>
        </row>
        <row r="2348">
          <cell r="D2348" t="str">
            <v>California Department of Water Resources</v>
          </cell>
          <cell r="E2348" t="str">
            <v>Water</v>
          </cell>
          <cell r="G2348">
            <v>940177</v>
          </cell>
          <cell r="H2348" t="str">
            <v>Merchant Unregulated</v>
          </cell>
        </row>
        <row r="2349">
          <cell r="D2349" t="str">
            <v>NRG Energy, Inc.</v>
          </cell>
          <cell r="E2349" t="str">
            <v>Oil</v>
          </cell>
          <cell r="G2349">
            <v>3080</v>
          </cell>
          <cell r="H2349" t="str">
            <v>Merchant Unregulated</v>
          </cell>
        </row>
        <row r="2350">
          <cell r="D2350" t="str">
            <v>Enel S.p.A.</v>
          </cell>
          <cell r="E2350" t="str">
            <v>Water</v>
          </cell>
          <cell r="G2350" t="str">
            <v>NA</v>
          </cell>
          <cell r="H2350" t="str">
            <v>Merchant Unregulated</v>
          </cell>
        </row>
        <row r="2351">
          <cell r="D2351" t="str">
            <v>Daewoo Shipbuilding and Marine Engineering Co., Ltd.</v>
          </cell>
          <cell r="E2351" t="str">
            <v>Wind</v>
          </cell>
          <cell r="G2351" t="str">
            <v>NA</v>
          </cell>
          <cell r="H2351" t="str">
            <v>Merchant Unregulated</v>
          </cell>
        </row>
        <row r="2352">
          <cell r="D2352" t="str">
            <v>Daewoo Shipbuilding and Marine Engineering Co., Ltd.</v>
          </cell>
          <cell r="E2352" t="str">
            <v>Wind</v>
          </cell>
          <cell r="G2352">
            <v>2177</v>
          </cell>
          <cell r="H2352" t="str">
            <v>Merchant Unregulated</v>
          </cell>
        </row>
        <row r="2353">
          <cell r="D2353" t="str">
            <v>United States Government</v>
          </cell>
          <cell r="E2353" t="str">
            <v>Water</v>
          </cell>
          <cell r="G2353" t="str">
            <v>NA</v>
          </cell>
          <cell r="H2353" t="str">
            <v>Merchant Unregulated</v>
          </cell>
        </row>
        <row r="2354">
          <cell r="D2354" t="str">
            <v>Enel S.p.A.</v>
          </cell>
          <cell r="E2354" t="str">
            <v>Water</v>
          </cell>
          <cell r="G2354" t="str">
            <v>NA</v>
          </cell>
          <cell r="H2354" t="str">
            <v>Merchant Unregulated</v>
          </cell>
        </row>
        <row r="2355">
          <cell r="D2355" t="str">
            <v>Riverside City of</v>
          </cell>
          <cell r="E2355" t="str">
            <v>Biomass</v>
          </cell>
          <cell r="G2355" t="str">
            <v>NA</v>
          </cell>
          <cell r="H2355" t="str">
            <v>Regulated</v>
          </cell>
        </row>
        <row r="2356">
          <cell r="D2356" t="str">
            <v>Waste Management, Inc.</v>
          </cell>
          <cell r="E2356" t="str">
            <v>Biomass</v>
          </cell>
          <cell r="G2356" t="str">
            <v>NA</v>
          </cell>
          <cell r="H2356" t="str">
            <v>Merchant Unregulated</v>
          </cell>
        </row>
        <row r="2357">
          <cell r="D2357" t="str">
            <v>Waste Management, Inc.</v>
          </cell>
          <cell r="E2357" t="str">
            <v>Biomass</v>
          </cell>
          <cell r="G2357" t="str">
            <v>NA</v>
          </cell>
          <cell r="H2357" t="str">
            <v>Merchant Unregulated</v>
          </cell>
        </row>
        <row r="2358">
          <cell r="D2358" t="str">
            <v>Seattle City Light</v>
          </cell>
          <cell r="E2358" t="str">
            <v>Water</v>
          </cell>
          <cell r="G2358" t="str">
            <v>NA</v>
          </cell>
          <cell r="H2358" t="str">
            <v>Regulated</v>
          </cell>
        </row>
        <row r="2359">
          <cell r="D2359" t="str">
            <v>PG&amp;E Corporation</v>
          </cell>
          <cell r="E2359" t="str">
            <v>Nuclear</v>
          </cell>
          <cell r="G2359">
            <v>17712468</v>
          </cell>
          <cell r="H2359" t="str">
            <v>Regulated</v>
          </cell>
        </row>
        <row r="2360">
          <cell r="D2360" t="str">
            <v>NextEra Energy, Inc.</v>
          </cell>
          <cell r="E2360" t="str">
            <v>Wind</v>
          </cell>
          <cell r="G2360" t="str">
            <v>NA</v>
          </cell>
          <cell r="H2360" t="str">
            <v>Merchant Unregulated</v>
          </cell>
        </row>
        <row r="2361">
          <cell r="D2361" t="str">
            <v>Enel S.p.A.</v>
          </cell>
          <cell r="E2361" t="str">
            <v>Water</v>
          </cell>
          <cell r="G2361" t="str">
            <v>NA</v>
          </cell>
          <cell r="H2361" t="str">
            <v>Merchant Unregulated</v>
          </cell>
        </row>
        <row r="2362">
          <cell r="D2362" t="str">
            <v>Valero Energy Corporation</v>
          </cell>
          <cell r="E2362" t="str">
            <v>Wind</v>
          </cell>
          <cell r="G2362">
            <v>188202</v>
          </cell>
          <cell r="H2362" t="str">
            <v>Merchant Unregulated</v>
          </cell>
        </row>
        <row r="2363">
          <cell r="D2363" t="str">
            <v>Metropolitan Water District of Southern California</v>
          </cell>
          <cell r="E2363" t="str">
            <v>Water</v>
          </cell>
          <cell r="G2363" t="str">
            <v>NA</v>
          </cell>
          <cell r="H2363" t="str">
            <v>Merchant Unregulated</v>
          </cell>
        </row>
        <row r="2364">
          <cell r="D2364" t="str">
            <v>MDU Resources Group, Inc.</v>
          </cell>
          <cell r="E2364" t="str">
            <v>Wind</v>
          </cell>
          <cell r="G2364">
            <v>90956</v>
          </cell>
          <cell r="H2364" t="str">
            <v>Regulated</v>
          </cell>
        </row>
        <row r="2365">
          <cell r="D2365" t="str">
            <v>Fortis Inc.</v>
          </cell>
          <cell r="E2365" t="str">
            <v>Water</v>
          </cell>
          <cell r="G2365" t="str">
            <v>NA</v>
          </cell>
          <cell r="H2365" t="str">
            <v>Merchant Unregulated</v>
          </cell>
        </row>
        <row r="2366">
          <cell r="D2366" t="str">
            <v>Strata Solar LLC</v>
          </cell>
          <cell r="E2366" t="str">
            <v>Solar</v>
          </cell>
          <cell r="G2366" t="str">
            <v>NA</v>
          </cell>
          <cell r="H2366" t="str">
            <v>Merchant Unregulated</v>
          </cell>
        </row>
        <row r="2367">
          <cell r="D2367" t="str">
            <v>NRG Energy, Inc.</v>
          </cell>
          <cell r="E2367" t="str">
            <v>Coal</v>
          </cell>
          <cell r="G2367" t="str">
            <v>NA</v>
          </cell>
          <cell r="H2367" t="str">
            <v>Merchant Unregulated</v>
          </cell>
        </row>
        <row r="2368">
          <cell r="D2368" t="str">
            <v>NRG Energy, Inc.</v>
          </cell>
          <cell r="E2368" t="str">
            <v>Gas</v>
          </cell>
          <cell r="G2368" t="str">
            <v>NA</v>
          </cell>
          <cell r="H2368" t="str">
            <v>Merchant Unregulated</v>
          </cell>
        </row>
        <row r="2369">
          <cell r="D2369" t="str">
            <v>Duke Energy Corporation</v>
          </cell>
          <cell r="E2369" t="str">
            <v>Gas</v>
          </cell>
          <cell r="G2369">
            <v>1344</v>
          </cell>
          <cell r="H2369" t="str">
            <v>Regulated</v>
          </cell>
        </row>
        <row r="2370">
          <cell r="D2370" t="str">
            <v>MGE Energy, Inc.</v>
          </cell>
          <cell r="E2370" t="str">
            <v>Oil</v>
          </cell>
          <cell r="G2370">
            <v>548</v>
          </cell>
          <cell r="H2370" t="str">
            <v>Regulated</v>
          </cell>
        </row>
        <row r="2371">
          <cell r="D2371" t="str">
            <v>Old Dominion Electric Cooperative</v>
          </cell>
          <cell r="E2371" t="str">
            <v>Oil</v>
          </cell>
          <cell r="G2371" t="str">
            <v>NA</v>
          </cell>
          <cell r="H2371" t="str">
            <v>Merchant Unregulated</v>
          </cell>
        </row>
        <row r="2372">
          <cell r="D2372" t="str">
            <v>Old Dominion Electric Cooperative</v>
          </cell>
          <cell r="E2372" t="str">
            <v>Oil</v>
          </cell>
          <cell r="G2372" t="str">
            <v>NA</v>
          </cell>
          <cell r="H2372" t="str">
            <v>Merchant Unregulated</v>
          </cell>
        </row>
        <row r="2373">
          <cell r="D2373" t="str">
            <v>Old Dominion Electric Cooperative</v>
          </cell>
          <cell r="E2373" t="str">
            <v>Oil</v>
          </cell>
          <cell r="G2373" t="str">
            <v>NA</v>
          </cell>
          <cell r="H2373" t="str">
            <v>Merchant Unregulated</v>
          </cell>
        </row>
        <row r="2374">
          <cell r="D2374" t="str">
            <v>Enel S.p.A.</v>
          </cell>
          <cell r="E2374" t="str">
            <v>Water</v>
          </cell>
          <cell r="G2374" t="str">
            <v>NA</v>
          </cell>
          <cell r="H2374" t="str">
            <v>Merchant Unregulated</v>
          </cell>
        </row>
        <row r="2375">
          <cell r="D2375" t="str">
            <v>EDF Group</v>
          </cell>
          <cell r="E2375" t="str">
            <v>Wind</v>
          </cell>
          <cell r="G2375" t="str">
            <v>NA</v>
          </cell>
          <cell r="H2375" t="str">
            <v>Merchant Unregulated</v>
          </cell>
        </row>
        <row r="2376">
          <cell r="D2376" t="str">
            <v>Individual Owner</v>
          </cell>
          <cell r="E2376" t="str">
            <v>Wind</v>
          </cell>
          <cell r="G2376" t="str">
            <v>NA</v>
          </cell>
          <cell r="H2376" t="str">
            <v>Merchant Unregulated</v>
          </cell>
        </row>
        <row r="2377">
          <cell r="D2377" t="str">
            <v>EDF Group</v>
          </cell>
          <cell r="E2377" t="str">
            <v>Wind</v>
          </cell>
          <cell r="G2377" t="str">
            <v>NA</v>
          </cell>
          <cell r="H2377" t="str">
            <v>Merchant Unregulated</v>
          </cell>
        </row>
        <row r="2378">
          <cell r="D2378" t="str">
            <v>EDF Group</v>
          </cell>
          <cell r="E2378" t="str">
            <v>Wind</v>
          </cell>
          <cell r="G2378" t="str">
            <v>NA</v>
          </cell>
          <cell r="H2378" t="str">
            <v>Merchant Unregulated</v>
          </cell>
        </row>
        <row r="2379">
          <cell r="D2379" t="str">
            <v>EDF Group</v>
          </cell>
          <cell r="E2379" t="str">
            <v>Wind</v>
          </cell>
          <cell r="G2379" t="str">
            <v>NA</v>
          </cell>
          <cell r="H2379" t="str">
            <v>Merchant Unregulated</v>
          </cell>
        </row>
        <row r="2380">
          <cell r="D2380" t="str">
            <v>EDF Group</v>
          </cell>
          <cell r="E2380" t="str">
            <v>Wind</v>
          </cell>
          <cell r="G2380" t="str">
            <v>NA</v>
          </cell>
          <cell r="H2380" t="str">
            <v>Merchant Unregulated</v>
          </cell>
        </row>
        <row r="2381">
          <cell r="D2381" t="str">
            <v>EDF Group</v>
          </cell>
          <cell r="E2381" t="str">
            <v>Wind</v>
          </cell>
          <cell r="G2381" t="str">
            <v>NA</v>
          </cell>
          <cell r="H2381" t="str">
            <v>Merchant Unregulated</v>
          </cell>
        </row>
        <row r="2382">
          <cell r="D2382" t="str">
            <v>EDF Group</v>
          </cell>
          <cell r="E2382" t="str">
            <v>Wind</v>
          </cell>
          <cell r="G2382" t="str">
            <v>NA</v>
          </cell>
          <cell r="H2382" t="str">
            <v>Merchant Unregulated</v>
          </cell>
        </row>
        <row r="2383">
          <cell r="D2383" t="str">
            <v>Energy Capital Partners LLC</v>
          </cell>
          <cell r="E2383" t="str">
            <v>Gas</v>
          </cell>
          <cell r="G2383">
            <v>657213</v>
          </cell>
          <cell r="H2383" t="str">
            <v>Merchant Unregulated</v>
          </cell>
        </row>
        <row r="2384">
          <cell r="D2384" t="str">
            <v>Roseburg Forest Products Co</v>
          </cell>
          <cell r="E2384" t="str">
            <v>Biomass</v>
          </cell>
          <cell r="G2384">
            <v>121595</v>
          </cell>
          <cell r="H2384" t="str">
            <v>Merchant Unregulated</v>
          </cell>
        </row>
        <row r="2385">
          <cell r="D2385" t="str">
            <v>Nushagak Electric &amp; Telephone Cooperative, Inc.</v>
          </cell>
          <cell r="E2385" t="str">
            <v>Oil</v>
          </cell>
          <cell r="G2385" t="str">
            <v>NA</v>
          </cell>
          <cell r="H2385" t="str">
            <v>Merchant Unregulated</v>
          </cell>
        </row>
        <row r="2386">
          <cell r="D2386" t="str">
            <v>Denver City &amp; County of</v>
          </cell>
          <cell r="E2386" t="str">
            <v>Water</v>
          </cell>
          <cell r="G2386" t="str">
            <v>NA</v>
          </cell>
          <cell r="H2386" t="str">
            <v>Merchant Unregulated</v>
          </cell>
        </row>
        <row r="2387">
          <cell r="D2387" t="str">
            <v>Union Oil Co of California</v>
          </cell>
          <cell r="E2387" t="str">
            <v>Gas</v>
          </cell>
          <cell r="G2387" t="str">
            <v>NA</v>
          </cell>
          <cell r="H2387" t="str">
            <v>Merchant Unregulated</v>
          </cell>
        </row>
        <row r="2388">
          <cell r="D2388" t="str">
            <v>Union Oil Co of California</v>
          </cell>
          <cell r="E2388" t="str">
            <v>Gas</v>
          </cell>
          <cell r="G2388" t="str">
            <v>NA</v>
          </cell>
          <cell r="H2388" t="str">
            <v>Merchant Unregulated</v>
          </cell>
        </row>
        <row r="2389">
          <cell r="D2389" t="str">
            <v>Iberdrola, S.A.</v>
          </cell>
          <cell r="E2389" t="str">
            <v>Wind</v>
          </cell>
          <cell r="G2389">
            <v>138165</v>
          </cell>
          <cell r="H2389" t="str">
            <v>Merchant Unregulated</v>
          </cell>
        </row>
        <row r="2390">
          <cell r="D2390" t="str">
            <v>International Turbine Res Inc</v>
          </cell>
          <cell r="E2390" t="str">
            <v>Wind</v>
          </cell>
          <cell r="G2390" t="str">
            <v>NA</v>
          </cell>
          <cell r="H2390" t="str">
            <v>Merchant Unregulated</v>
          </cell>
        </row>
        <row r="2391">
          <cell r="D2391" t="str">
            <v>California State University, Fresno</v>
          </cell>
          <cell r="E2391" t="str">
            <v>Biomass</v>
          </cell>
          <cell r="G2391" t="str">
            <v>NA</v>
          </cell>
          <cell r="H2391" t="str">
            <v>Merchant Unregulated</v>
          </cell>
        </row>
        <row r="2392">
          <cell r="D2392" t="str">
            <v>Sustainable Power Group</v>
          </cell>
          <cell r="E2392" t="str">
            <v>Solar</v>
          </cell>
          <cell r="G2392" t="str">
            <v>NA</v>
          </cell>
          <cell r="H2392" t="str">
            <v>Merchant Unregulated</v>
          </cell>
        </row>
        <row r="2393">
          <cell r="D2393" t="str">
            <v>San Francisco City &amp; County of</v>
          </cell>
          <cell r="E2393" t="str">
            <v>Water</v>
          </cell>
          <cell r="G2393">
            <v>399040</v>
          </cell>
          <cell r="H2393" t="str">
            <v>Regulated</v>
          </cell>
        </row>
        <row r="2394">
          <cell r="D2394" t="str">
            <v>Municipal Mortgage &amp; Equity, LLC</v>
          </cell>
          <cell r="E2394" t="str">
            <v>Solar</v>
          </cell>
          <cell r="G2394" t="str">
            <v>NA</v>
          </cell>
          <cell r="H2394" t="str">
            <v>Merchant Unregulated</v>
          </cell>
        </row>
        <row r="2395">
          <cell r="D2395" t="str">
            <v>Williams Companies, Inc.</v>
          </cell>
          <cell r="E2395" t="str">
            <v>Gas</v>
          </cell>
          <cell r="G2395" t="str">
            <v>NA</v>
          </cell>
          <cell r="H2395" t="str">
            <v>Merchant Unregulated</v>
          </cell>
        </row>
        <row r="2396">
          <cell r="D2396" t="str">
            <v>District 45 Dairy, LLP</v>
          </cell>
          <cell r="E2396" t="str">
            <v>Biomass</v>
          </cell>
          <cell r="G2396" t="str">
            <v>NA</v>
          </cell>
          <cell r="H2396" t="str">
            <v>Merchant Unregulated</v>
          </cell>
        </row>
        <row r="2397">
          <cell r="D2397" t="str">
            <v>Williams Companies, Inc.</v>
          </cell>
          <cell r="E2397" t="str">
            <v>Gas</v>
          </cell>
          <cell r="G2397" t="str">
            <v>NA</v>
          </cell>
          <cell r="H2397" t="str">
            <v>Merchant Unregulated</v>
          </cell>
        </row>
        <row r="2398">
          <cell r="D2398" t="str">
            <v>Los Angeles Department of Water and Power</v>
          </cell>
          <cell r="E2398" t="str">
            <v>Water</v>
          </cell>
          <cell r="G2398" t="str">
            <v>NA</v>
          </cell>
          <cell r="H2398" t="str">
            <v>Regulated</v>
          </cell>
        </row>
        <row r="2399">
          <cell r="D2399" t="str">
            <v>PPL Corporation</v>
          </cell>
          <cell r="E2399" t="str">
            <v>Water</v>
          </cell>
          <cell r="G2399">
            <v>37726</v>
          </cell>
          <cell r="H2399" t="str">
            <v>Regulated</v>
          </cell>
        </row>
        <row r="2400">
          <cell r="D2400" t="str">
            <v>ArcLight Capital Holdings, LLC</v>
          </cell>
          <cell r="E2400" t="str">
            <v>Geothermal</v>
          </cell>
          <cell r="G2400">
            <v>296486</v>
          </cell>
          <cell r="H2400" t="str">
            <v>Merchant Unregulated</v>
          </cell>
        </row>
        <row r="2401">
          <cell r="D2401" t="str">
            <v>Global Infrastructure Management, LLC</v>
          </cell>
          <cell r="E2401" t="str">
            <v>Geothermal</v>
          </cell>
          <cell r="G2401">
            <v>181714</v>
          </cell>
          <cell r="H2401" t="str">
            <v>Merchant Unregulated</v>
          </cell>
        </row>
        <row r="2402">
          <cell r="D2402" t="str">
            <v>EIF Management, LLC</v>
          </cell>
          <cell r="E2402" t="str">
            <v>Water</v>
          </cell>
          <cell r="G2402" t="str">
            <v>NA</v>
          </cell>
          <cell r="H2402" t="str">
            <v>Merchant Unregulated</v>
          </cell>
        </row>
        <row r="2403">
          <cell r="D2403" t="str">
            <v>Silver Point Capital, L.P.</v>
          </cell>
          <cell r="E2403" t="str">
            <v>Biomass</v>
          </cell>
          <cell r="G2403" t="str">
            <v>NA</v>
          </cell>
          <cell r="H2403" t="str">
            <v>Merchant Unregulated</v>
          </cell>
        </row>
        <row r="2404">
          <cell r="D2404" t="str">
            <v>Landgas of IL Corp.</v>
          </cell>
          <cell r="E2404" t="str">
            <v>Biomass</v>
          </cell>
          <cell r="G2404" t="str">
            <v>NA</v>
          </cell>
          <cell r="H2404" t="str">
            <v>Merchant Unregulated</v>
          </cell>
        </row>
        <row r="2405">
          <cell r="D2405" t="str">
            <v>Exelon Corporation</v>
          </cell>
          <cell r="E2405" t="str">
            <v>Wind</v>
          </cell>
          <cell r="G2405" t="str">
            <v>NA</v>
          </cell>
          <cell r="H2405" t="str">
            <v>Merchant Unregulated</v>
          </cell>
        </row>
        <row r="2406">
          <cell r="D2406" t="str">
            <v>Individual Owner</v>
          </cell>
          <cell r="E2406" t="str">
            <v>Wind</v>
          </cell>
          <cell r="G2406" t="str">
            <v>NA</v>
          </cell>
          <cell r="H2406" t="str">
            <v>Merchant Unregulated</v>
          </cell>
        </row>
        <row r="2407">
          <cell r="D2407" t="str">
            <v>SG, LLC</v>
          </cell>
          <cell r="E2407" t="str">
            <v>Wind</v>
          </cell>
          <cell r="G2407" t="str">
            <v>NA</v>
          </cell>
          <cell r="H2407" t="str">
            <v>Merchant Unregulated</v>
          </cell>
        </row>
        <row r="2408">
          <cell r="D2408" t="str">
            <v>Dodge Falls Associates LP</v>
          </cell>
          <cell r="E2408" t="str">
            <v>Water</v>
          </cell>
          <cell r="G2408" t="str">
            <v>NA</v>
          </cell>
          <cell r="H2408" t="str">
            <v>Merchant Unregulated</v>
          </cell>
        </row>
        <row r="2409">
          <cell r="D2409" t="str">
            <v>National Renewable Energy Laboratory</v>
          </cell>
          <cell r="E2409" t="str">
            <v>Solar</v>
          </cell>
          <cell r="G2409" t="str">
            <v>NA</v>
          </cell>
          <cell r="H2409" t="str">
            <v>Merchant Unregulated</v>
          </cell>
        </row>
        <row r="2410">
          <cell r="D2410" t="str">
            <v>SunEdison, Inc.</v>
          </cell>
          <cell r="E2410" t="str">
            <v>Solar</v>
          </cell>
          <cell r="G2410" t="str">
            <v>NA</v>
          </cell>
          <cell r="H2410" t="str">
            <v>Merchant Unregulated</v>
          </cell>
        </row>
        <row r="2411">
          <cell r="D2411" t="str">
            <v>Kansas Power Pool</v>
          </cell>
          <cell r="E2411" t="str">
            <v>Gas</v>
          </cell>
          <cell r="G2411" t="str">
            <v>NA</v>
          </cell>
          <cell r="H2411" t="str">
            <v>Regulated</v>
          </cell>
        </row>
        <row r="2412">
          <cell r="D2412" t="str">
            <v>Harbinger Capital Partners LLC</v>
          </cell>
          <cell r="E2412" t="str">
            <v>Gas</v>
          </cell>
          <cell r="G2412" t="str">
            <v>NA</v>
          </cell>
          <cell r="H2412" t="str">
            <v>Regulated</v>
          </cell>
        </row>
        <row r="2413">
          <cell r="D2413" t="str">
            <v>Independence City of MO</v>
          </cell>
          <cell r="E2413" t="str">
            <v>Gas</v>
          </cell>
          <cell r="G2413" t="str">
            <v>NA</v>
          </cell>
          <cell r="H2413" t="str">
            <v>Regulated</v>
          </cell>
        </row>
        <row r="2414">
          <cell r="D2414" t="str">
            <v>Missouri Joint Municipal Electric Utility Commission</v>
          </cell>
          <cell r="E2414" t="str">
            <v>Gas</v>
          </cell>
          <cell r="G2414" t="str">
            <v>NA</v>
          </cell>
          <cell r="H2414" t="str">
            <v>Regulated</v>
          </cell>
        </row>
        <row r="2415">
          <cell r="D2415" t="str">
            <v>American Electric Power Company, Inc.</v>
          </cell>
          <cell r="E2415" t="str">
            <v>Coal</v>
          </cell>
          <cell r="G2415">
            <v>1857349</v>
          </cell>
          <cell r="H2415" t="str">
            <v>Regulated</v>
          </cell>
        </row>
        <row r="2416">
          <cell r="D2416" t="str">
            <v>Oklahoma Municipal Power Authority</v>
          </cell>
          <cell r="E2416" t="str">
            <v>Coal</v>
          </cell>
          <cell r="G2416">
            <v>180519</v>
          </cell>
          <cell r="H2416" t="str">
            <v>Regulated</v>
          </cell>
        </row>
        <row r="2417">
          <cell r="D2417" t="str">
            <v>Northeast Texas Elec Coop, Inc</v>
          </cell>
          <cell r="E2417" t="str">
            <v>Coal</v>
          </cell>
          <cell r="G2417">
            <v>270546</v>
          </cell>
          <cell r="H2417" t="str">
            <v>Regulated</v>
          </cell>
        </row>
        <row r="2418">
          <cell r="D2418" t="str">
            <v>Cleco Corporation</v>
          </cell>
          <cell r="E2418" t="str">
            <v>Coal</v>
          </cell>
          <cell r="G2418">
            <v>2308414</v>
          </cell>
          <cell r="H2418" t="str">
            <v>Regulated</v>
          </cell>
        </row>
        <row r="2419">
          <cell r="D2419" t="str">
            <v>Fortis Inc.</v>
          </cell>
          <cell r="E2419" t="str">
            <v>Water</v>
          </cell>
          <cell r="G2419" t="str">
            <v>NA</v>
          </cell>
          <cell r="H2419" t="str">
            <v>Merchant Unregulated</v>
          </cell>
        </row>
        <row r="2420">
          <cell r="D2420" t="str">
            <v>Edison Hydroelectric, LLC</v>
          </cell>
          <cell r="E2420" t="str">
            <v>Water</v>
          </cell>
          <cell r="G2420" t="str">
            <v>NA</v>
          </cell>
          <cell r="H2420" t="str">
            <v>Merchant Unregulated</v>
          </cell>
        </row>
        <row r="2421">
          <cell r="D2421" t="str">
            <v>Austin Energy</v>
          </cell>
          <cell r="E2421" t="str">
            <v>Gas</v>
          </cell>
          <cell r="G2421" t="str">
            <v>NA</v>
          </cell>
          <cell r="H2421" t="str">
            <v>Regulated</v>
          </cell>
        </row>
        <row r="2422">
          <cell r="D2422" t="str">
            <v>Plains Exploration &amp; Production Co.</v>
          </cell>
          <cell r="E2422" t="str">
            <v>Gas</v>
          </cell>
          <cell r="G2422" t="str">
            <v>NA</v>
          </cell>
          <cell r="H2422" t="str">
            <v>Merchant Unregulated</v>
          </cell>
        </row>
        <row r="2423">
          <cell r="D2423" t="str">
            <v>Manassas City of</v>
          </cell>
          <cell r="E2423" t="str">
            <v>Oil</v>
          </cell>
          <cell r="G2423" t="str">
            <v>NA</v>
          </cell>
          <cell r="H2423" t="str">
            <v>Regulated</v>
          </cell>
        </row>
        <row r="2424">
          <cell r="D2424" t="str">
            <v>Manassas City of</v>
          </cell>
          <cell r="E2424" t="str">
            <v>Oil</v>
          </cell>
          <cell r="G2424" t="str">
            <v>NA</v>
          </cell>
          <cell r="H2424" t="str">
            <v>Regulated</v>
          </cell>
        </row>
        <row r="2425">
          <cell r="D2425" t="str">
            <v>Hastings City of</v>
          </cell>
          <cell r="E2425" t="str">
            <v>Gas</v>
          </cell>
          <cell r="G2425" t="str">
            <v>NA</v>
          </cell>
          <cell r="H2425" t="str">
            <v>Regulated</v>
          </cell>
        </row>
        <row r="2426">
          <cell r="D2426" t="str">
            <v>Modesto Irrigation District</v>
          </cell>
          <cell r="E2426" t="str">
            <v>Water</v>
          </cell>
          <cell r="G2426">
            <v>95004</v>
          </cell>
          <cell r="H2426" t="str">
            <v>Merchant Unregulated</v>
          </cell>
        </row>
        <row r="2427">
          <cell r="D2427" t="str">
            <v>Turlock Irrigation District</v>
          </cell>
          <cell r="E2427" t="str">
            <v>Water</v>
          </cell>
          <cell r="G2427">
            <v>206213</v>
          </cell>
          <cell r="H2427" t="str">
            <v>Merchant Unregulated</v>
          </cell>
        </row>
        <row r="2428">
          <cell r="D2428" t="str">
            <v>American Electric Power Company, Inc.</v>
          </cell>
          <cell r="E2428" t="str">
            <v>Nuclear</v>
          </cell>
          <cell r="G2428">
            <v>17719209</v>
          </cell>
          <cell r="H2428" t="str">
            <v>Regulated</v>
          </cell>
        </row>
        <row r="2429">
          <cell r="D2429" t="str">
            <v>Oakdale &amp; South San Joaquin Irrigation District</v>
          </cell>
          <cell r="E2429" t="str">
            <v>Water</v>
          </cell>
          <cell r="G2429" t="str">
            <v>NA</v>
          </cell>
          <cell r="H2429" t="str">
            <v>Regulated</v>
          </cell>
        </row>
        <row r="2430">
          <cell r="D2430" t="str">
            <v>National Grid plc</v>
          </cell>
          <cell r="E2430" t="str">
            <v>Solar</v>
          </cell>
          <cell r="G2430" t="str">
            <v>NA</v>
          </cell>
          <cell r="H2430" t="str">
            <v>Regulated</v>
          </cell>
        </row>
        <row r="2431">
          <cell r="D2431" t="str">
            <v>Industry Funds Management Ltd.</v>
          </cell>
          <cell r="E2431" t="str">
            <v>Oil</v>
          </cell>
          <cell r="G2431" t="str">
            <v>NA</v>
          </cell>
          <cell r="H2431" t="str">
            <v>Merchant Unregulated</v>
          </cell>
        </row>
        <row r="2432">
          <cell r="D2432" t="str">
            <v>Ameresco Inc.</v>
          </cell>
          <cell r="E2432" t="str">
            <v>Biomass</v>
          </cell>
          <cell r="G2432" t="str">
            <v>NA</v>
          </cell>
          <cell r="H2432" t="str">
            <v>Merchant Unregulated</v>
          </cell>
        </row>
        <row r="2433">
          <cell r="D2433" t="str">
            <v>LS Power Group</v>
          </cell>
          <cell r="E2433" t="str">
            <v>Gas</v>
          </cell>
          <cell r="G2433">
            <v>3340129</v>
          </cell>
          <cell r="H2433" t="str">
            <v>Merchant Unregulated</v>
          </cell>
        </row>
        <row r="2434">
          <cell r="D2434" t="str">
            <v>LS Power Group</v>
          </cell>
          <cell r="E2434" t="str">
            <v>Gas</v>
          </cell>
          <cell r="G2434">
            <v>97046</v>
          </cell>
          <cell r="H2434" t="str">
            <v>Merchant Unregulated</v>
          </cell>
        </row>
        <row r="2435">
          <cell r="D2435" t="str">
            <v>Alaska Power &amp; Telephone Co.</v>
          </cell>
          <cell r="E2435" t="str">
            <v>Oil</v>
          </cell>
          <cell r="G2435" t="str">
            <v>NA</v>
          </cell>
          <cell r="H2435" t="str">
            <v>Merchant Unregulated</v>
          </cell>
        </row>
        <row r="2436">
          <cell r="D2436" t="str">
            <v>Alaska Energy &amp; Resources Company</v>
          </cell>
          <cell r="E2436" t="str">
            <v>Oil</v>
          </cell>
          <cell r="G2436" t="str">
            <v>NA</v>
          </cell>
          <cell r="H2436" t="str">
            <v>Merchant Unregulated</v>
          </cell>
        </row>
        <row r="2437">
          <cell r="D2437" t="str">
            <v>AgPower Jerome, LLC</v>
          </cell>
          <cell r="E2437" t="str">
            <v>Biomass</v>
          </cell>
          <cell r="G2437" t="str">
            <v>NA</v>
          </cell>
          <cell r="H2437" t="str">
            <v>Merchant Unregulated</v>
          </cell>
        </row>
        <row r="2438">
          <cell r="D2438" t="str">
            <v>Juniper Generation, L.L.C.</v>
          </cell>
          <cell r="E2438" t="str">
            <v>Gas</v>
          </cell>
          <cell r="G2438" t="str">
            <v>NA</v>
          </cell>
          <cell r="H2438" t="str">
            <v>Merchant Unregulated</v>
          </cell>
        </row>
        <row r="2439">
          <cell r="D2439" t="str">
            <v>ArcLight Energy Partners Fund II, LP</v>
          </cell>
          <cell r="E2439" t="str">
            <v>Gas</v>
          </cell>
          <cell r="G2439" t="str">
            <v>NA</v>
          </cell>
          <cell r="H2439" t="str">
            <v>Merchant Unregulated</v>
          </cell>
        </row>
        <row r="2440">
          <cell r="D2440" t="str">
            <v>General Electric Company</v>
          </cell>
          <cell r="E2440" t="str">
            <v>Gas</v>
          </cell>
          <cell r="G2440" t="str">
            <v>NA</v>
          </cell>
          <cell r="H2440" t="str">
            <v>Merchant Unregulated</v>
          </cell>
        </row>
        <row r="2441">
          <cell r="D2441" t="str">
            <v>Double S Dairy</v>
          </cell>
          <cell r="E2441" t="str">
            <v>Biomass</v>
          </cell>
          <cell r="G2441" t="str">
            <v>NA</v>
          </cell>
          <cell r="H2441" t="str">
            <v>Merchant Unregulated</v>
          </cell>
        </row>
        <row r="2442">
          <cell r="D2442" t="str">
            <v>Imperial Irrigation District</v>
          </cell>
          <cell r="E2442" t="str">
            <v>Water</v>
          </cell>
          <cell r="G2442" t="str">
            <v>NA</v>
          </cell>
          <cell r="H2442" t="str">
            <v>Merchant Unregulated</v>
          </cell>
        </row>
        <row r="2443">
          <cell r="D2443" t="str">
            <v>Imperial Irrigation District</v>
          </cell>
          <cell r="E2443" t="str">
            <v>Water</v>
          </cell>
          <cell r="G2443" t="str">
            <v>NA</v>
          </cell>
          <cell r="H2443" t="str">
            <v>Merchant Unregulated</v>
          </cell>
        </row>
        <row r="2444">
          <cell r="D2444" t="str">
            <v>Pinnacle West Capital Corporation</v>
          </cell>
          <cell r="E2444" t="str">
            <v>Oil</v>
          </cell>
          <cell r="G2444">
            <v>131</v>
          </cell>
          <cell r="H2444" t="str">
            <v>Regulated</v>
          </cell>
        </row>
        <row r="2445">
          <cell r="D2445" t="str">
            <v>Tennessee Valley Authority</v>
          </cell>
          <cell r="E2445" t="str">
            <v>Water</v>
          </cell>
          <cell r="G2445">
            <v>349796</v>
          </cell>
          <cell r="H2445" t="str">
            <v>Merchant Unregulated</v>
          </cell>
        </row>
        <row r="2446">
          <cell r="D2446" t="str">
            <v>Consolidated Edison, Inc.</v>
          </cell>
          <cell r="E2446" t="str">
            <v>Solar</v>
          </cell>
          <cell r="G2446" t="str">
            <v>NA</v>
          </cell>
          <cell r="H2446" t="str">
            <v>Merchant Unregulated</v>
          </cell>
        </row>
        <row r="2447">
          <cell r="D2447" t="str">
            <v>Dover City of OH</v>
          </cell>
          <cell r="E2447" t="str">
            <v>Coal</v>
          </cell>
          <cell r="G2447" t="str">
            <v>NA</v>
          </cell>
          <cell r="H2447" t="str">
            <v>Regulated</v>
          </cell>
        </row>
        <row r="2448">
          <cell r="D2448" t="str">
            <v>American Municipal Power, Inc.</v>
          </cell>
          <cell r="E2448" t="str">
            <v>Oil</v>
          </cell>
          <cell r="G2448" t="str">
            <v>NA</v>
          </cell>
          <cell r="H2448" t="str">
            <v>Merchant Unregulated</v>
          </cell>
        </row>
        <row r="2449">
          <cell r="D2449" t="str">
            <v>Dover City of OH</v>
          </cell>
          <cell r="E2449" t="str">
            <v>Gas</v>
          </cell>
          <cell r="G2449" t="str">
            <v>NA</v>
          </cell>
          <cell r="H2449" t="str">
            <v>Regulated</v>
          </cell>
        </row>
        <row r="2450">
          <cell r="D2450" t="str">
            <v>NRG Yield, Inc.</v>
          </cell>
          <cell r="E2450" t="str">
            <v>Gas</v>
          </cell>
          <cell r="G2450" t="str">
            <v>NA</v>
          </cell>
          <cell r="H2450" t="str">
            <v>Merchant Unregulated</v>
          </cell>
        </row>
        <row r="2451">
          <cell r="D2451" t="str">
            <v>NRG Energy, Inc.</v>
          </cell>
          <cell r="E2451" t="str">
            <v>Gas</v>
          </cell>
          <cell r="G2451" t="str">
            <v>NA</v>
          </cell>
          <cell r="H2451" t="str">
            <v>Merchant Unregulated</v>
          </cell>
        </row>
        <row r="2452">
          <cell r="D2452" t="str">
            <v>NRG Yield, Inc.</v>
          </cell>
          <cell r="E2452" t="str">
            <v>Gas</v>
          </cell>
          <cell r="G2452" t="str">
            <v>NA</v>
          </cell>
          <cell r="H2452" t="str">
            <v>Merchant Unregulated</v>
          </cell>
        </row>
        <row r="2453">
          <cell r="D2453" t="str">
            <v>NRG Energy, Inc.</v>
          </cell>
          <cell r="E2453" t="str">
            <v>Gas</v>
          </cell>
          <cell r="G2453" t="str">
            <v>NA</v>
          </cell>
          <cell r="H2453" t="str">
            <v>Merchant Unregulated</v>
          </cell>
        </row>
        <row r="2454">
          <cell r="D2454" t="str">
            <v>Dover City of OH</v>
          </cell>
          <cell r="E2454" t="str">
            <v>Oil</v>
          </cell>
          <cell r="G2454" t="str">
            <v>NA</v>
          </cell>
          <cell r="H2454" t="str">
            <v>Regulated</v>
          </cell>
        </row>
        <row r="2455">
          <cell r="D2455" t="str">
            <v>LS Power Group</v>
          </cell>
          <cell r="E2455" t="str">
            <v>Solar</v>
          </cell>
          <cell r="G2455" t="str">
            <v>NA</v>
          </cell>
          <cell r="H2455" t="str">
            <v>Merchant Unregulated</v>
          </cell>
        </row>
        <row r="2456">
          <cell r="D2456" t="str">
            <v>Dow Chemical Company</v>
          </cell>
          <cell r="E2456" t="str">
            <v>Other Nonrenewable</v>
          </cell>
          <cell r="G2456">
            <v>2108105</v>
          </cell>
          <cell r="H2456" t="str">
            <v>Merchant Unregulated</v>
          </cell>
        </row>
        <row r="2457">
          <cell r="D2457" t="str">
            <v>Dow Chemical Company</v>
          </cell>
          <cell r="E2457" t="str">
            <v>Gas</v>
          </cell>
          <cell r="G2457">
            <v>2846640</v>
          </cell>
          <cell r="H2457" t="str">
            <v>Merchant Unregulated</v>
          </cell>
        </row>
        <row r="2458">
          <cell r="D2458" t="str">
            <v>Twenty-First Century Fox, Inc.</v>
          </cell>
          <cell r="E2458" t="str">
            <v>Solar</v>
          </cell>
          <cell r="G2458" t="str">
            <v>NA</v>
          </cell>
          <cell r="H2458" t="str">
            <v>Merchant Unregulated</v>
          </cell>
        </row>
        <row r="2459">
          <cell r="D2459" t="str">
            <v>Integrys Energy Group, Inc.</v>
          </cell>
          <cell r="E2459" t="str">
            <v>Solar</v>
          </cell>
          <cell r="G2459" t="str">
            <v>NA</v>
          </cell>
          <cell r="H2459" t="str">
            <v>Merchant Unregulated</v>
          </cell>
        </row>
        <row r="2460">
          <cell r="D2460" t="str">
            <v>Duke Energy Corporation</v>
          </cell>
          <cell r="E2460" t="str">
            <v>Solar</v>
          </cell>
          <cell r="G2460" t="str">
            <v>NA</v>
          </cell>
          <cell r="H2460" t="str">
            <v>Merchant Unregulated</v>
          </cell>
        </row>
        <row r="2461">
          <cell r="D2461" t="str">
            <v>Franklin City of VA</v>
          </cell>
          <cell r="E2461" t="str">
            <v>Oil</v>
          </cell>
          <cell r="G2461" t="str">
            <v>NA</v>
          </cell>
          <cell r="H2461" t="str">
            <v>Regulated</v>
          </cell>
        </row>
        <row r="2462">
          <cell r="D2462" t="str">
            <v>Walton Electric Member Corp</v>
          </cell>
          <cell r="E2462" t="str">
            <v>Gas</v>
          </cell>
          <cell r="G2462">
            <v>68162</v>
          </cell>
          <cell r="H2462" t="str">
            <v>Merchant Unregulated</v>
          </cell>
        </row>
        <row r="2463">
          <cell r="D2463" t="str">
            <v>Ameresco Inc.</v>
          </cell>
          <cell r="E2463" t="str">
            <v>Solar</v>
          </cell>
          <cell r="G2463" t="str">
            <v>NA</v>
          </cell>
          <cell r="H2463" t="str">
            <v>Merchant Unregulated</v>
          </cell>
        </row>
        <row r="2464">
          <cell r="D2464" t="str">
            <v>Exelon Corporation</v>
          </cell>
          <cell r="E2464" t="str">
            <v>Solar</v>
          </cell>
          <cell r="G2464" t="str">
            <v>NA</v>
          </cell>
          <cell r="H2464" t="str">
            <v>Merchant Unregulated</v>
          </cell>
        </row>
        <row r="2465">
          <cell r="D2465" t="str">
            <v>Encana Corporation</v>
          </cell>
          <cell r="E2465" t="str">
            <v>Gas</v>
          </cell>
          <cell r="G2465" t="str">
            <v>NA</v>
          </cell>
          <cell r="H2465" t="str">
            <v>Merchant Unregulated</v>
          </cell>
        </row>
        <row r="2466">
          <cell r="D2466" t="str">
            <v>Exelon Corporation</v>
          </cell>
          <cell r="E2466" t="str">
            <v>Nuclear</v>
          </cell>
          <cell r="G2466">
            <v>14802000</v>
          </cell>
          <cell r="H2466" t="str">
            <v>Merchant Unregulated</v>
          </cell>
        </row>
        <row r="2467">
          <cell r="D2467" t="str">
            <v>American Electric Power Company, Inc.</v>
          </cell>
          <cell r="E2467" t="str">
            <v>Gas</v>
          </cell>
          <cell r="G2467">
            <v>470486</v>
          </cell>
          <cell r="H2467" t="str">
            <v>Regulated</v>
          </cell>
        </row>
        <row r="2468">
          <cell r="D2468" t="str">
            <v>Alliance Power, Inc.</v>
          </cell>
          <cell r="E2468" t="str">
            <v>Gas</v>
          </cell>
          <cell r="G2468" t="str">
            <v>NA</v>
          </cell>
          <cell r="H2468" t="str">
            <v>Merchant Unregulated</v>
          </cell>
        </row>
        <row r="2469">
          <cell r="D2469" t="str">
            <v>North Carolina Municipal Power Agency Number 1</v>
          </cell>
          <cell r="E2469" t="str">
            <v>Oil</v>
          </cell>
          <cell r="G2469" t="str">
            <v>NA</v>
          </cell>
          <cell r="H2469" t="str">
            <v>Regulated</v>
          </cell>
        </row>
        <row r="2470">
          <cell r="D2470" t="str">
            <v>Imperial Irrigation District</v>
          </cell>
          <cell r="E2470" t="str">
            <v>Water</v>
          </cell>
          <cell r="G2470" t="str">
            <v>NA</v>
          </cell>
          <cell r="H2470" t="str">
            <v>Merchant Unregulated</v>
          </cell>
        </row>
        <row r="2471">
          <cell r="D2471" t="str">
            <v>Imperial Irrigation District</v>
          </cell>
          <cell r="E2471" t="str">
            <v>Water</v>
          </cell>
          <cell r="G2471" t="str">
            <v>NA</v>
          </cell>
          <cell r="H2471" t="str">
            <v>Merchant Unregulated</v>
          </cell>
        </row>
        <row r="2472">
          <cell r="D2472" t="str">
            <v>United States Government</v>
          </cell>
          <cell r="E2472" t="str">
            <v>Water</v>
          </cell>
          <cell r="G2472" t="str">
            <v>NA</v>
          </cell>
          <cell r="H2472" t="str">
            <v>Merchant Unregulated</v>
          </cell>
        </row>
        <row r="2473">
          <cell r="D2473" t="str">
            <v>Imperial Irrigation District</v>
          </cell>
          <cell r="E2473" t="str">
            <v>Water</v>
          </cell>
          <cell r="G2473" t="str">
            <v>NA</v>
          </cell>
          <cell r="H2473" t="str">
            <v>Merchant Unregulated</v>
          </cell>
        </row>
        <row r="2474">
          <cell r="D2474" t="str">
            <v>United States Government</v>
          </cell>
          <cell r="E2474" t="str">
            <v>Water</v>
          </cell>
          <cell r="G2474" t="str">
            <v>NA</v>
          </cell>
          <cell r="H2474" t="str">
            <v>Merchant Unregulated</v>
          </cell>
        </row>
        <row r="2475">
          <cell r="D2475" t="str">
            <v>Imperial Irrigation District</v>
          </cell>
          <cell r="E2475" t="str">
            <v>Water</v>
          </cell>
          <cell r="G2475" t="str">
            <v>NA</v>
          </cell>
          <cell r="H2475" t="str">
            <v>Merchant Unregulated</v>
          </cell>
        </row>
        <row r="2476">
          <cell r="D2476" t="str">
            <v>Imperial Irrigation District</v>
          </cell>
          <cell r="E2476" t="str">
            <v>Water</v>
          </cell>
          <cell r="G2476" t="str">
            <v>NA</v>
          </cell>
          <cell r="H2476" t="str">
            <v>Merchant Unregulated</v>
          </cell>
        </row>
        <row r="2477">
          <cell r="D2477" t="str">
            <v>PG&amp;E Corporation</v>
          </cell>
          <cell r="E2477" t="str">
            <v>Water</v>
          </cell>
          <cell r="G2477">
            <v>34840</v>
          </cell>
          <cell r="H2477" t="str">
            <v>Regulated</v>
          </cell>
        </row>
        <row r="2478">
          <cell r="D2478" t="str">
            <v>PG&amp;E Corporation</v>
          </cell>
          <cell r="E2478" t="str">
            <v>Water</v>
          </cell>
          <cell r="G2478">
            <v>271751</v>
          </cell>
          <cell r="H2478" t="str">
            <v>Regulated</v>
          </cell>
        </row>
        <row r="2479">
          <cell r="D2479" t="str">
            <v>Oregon Environmental Industries LLC</v>
          </cell>
          <cell r="E2479" t="str">
            <v>Biomass</v>
          </cell>
          <cell r="G2479" t="str">
            <v>NA</v>
          </cell>
          <cell r="H2479" t="str">
            <v>Merchant Unregulated</v>
          </cell>
        </row>
        <row r="2480">
          <cell r="D2480" t="str">
            <v>Dry Creek LLC</v>
          </cell>
          <cell r="E2480" t="str">
            <v>Water</v>
          </cell>
          <cell r="G2480" t="str">
            <v>NA</v>
          </cell>
          <cell r="H2480" t="str">
            <v>Merchant Unregulated</v>
          </cell>
        </row>
        <row r="2481">
          <cell r="D2481" t="str">
            <v>Wyoming Municipal Power Agency</v>
          </cell>
          <cell r="E2481" t="str">
            <v>Coal</v>
          </cell>
          <cell r="G2481">
            <v>219629</v>
          </cell>
          <cell r="H2481" t="str">
            <v>Regulated</v>
          </cell>
        </row>
        <row r="2482">
          <cell r="D2482" t="str">
            <v>Basin Electric Power Cooperative</v>
          </cell>
          <cell r="E2482" t="str">
            <v>Coal</v>
          </cell>
          <cell r="G2482">
            <v>2873742</v>
          </cell>
          <cell r="H2482" t="str">
            <v>Regulated</v>
          </cell>
        </row>
        <row r="2483">
          <cell r="D2483" t="str">
            <v>Iberdrola, S.A.</v>
          </cell>
          <cell r="E2483" t="str">
            <v>Wind</v>
          </cell>
          <cell r="G2483">
            <v>112688</v>
          </cell>
          <cell r="H2483" t="str">
            <v>Merchant Unregulated</v>
          </cell>
        </row>
        <row r="2484">
          <cell r="D2484" t="str">
            <v>Iberdrola, S.A.</v>
          </cell>
          <cell r="E2484" t="str">
            <v>Wind</v>
          </cell>
          <cell r="G2484">
            <v>114097</v>
          </cell>
          <cell r="H2484" t="str">
            <v>Merchant Unregulated</v>
          </cell>
        </row>
        <row r="2485">
          <cell r="D2485" t="str">
            <v>DST Systems, Inc.</v>
          </cell>
          <cell r="E2485" t="str">
            <v>Gas</v>
          </cell>
          <cell r="G2485" t="str">
            <v>NA</v>
          </cell>
          <cell r="H2485" t="str">
            <v>Merchant Unregulated</v>
          </cell>
        </row>
        <row r="2486">
          <cell r="D2486" t="str">
            <v>DTE Energy Company</v>
          </cell>
          <cell r="E2486" t="str">
            <v>Biomass</v>
          </cell>
          <cell r="G2486" t="str">
            <v>NA</v>
          </cell>
          <cell r="H2486" t="str">
            <v>Merchant Unregulated</v>
          </cell>
        </row>
        <row r="2487">
          <cell r="D2487" t="str">
            <v>NewPage Holdings Inc.</v>
          </cell>
          <cell r="E2487" t="str">
            <v>Water</v>
          </cell>
          <cell r="G2487" t="str">
            <v>NA</v>
          </cell>
          <cell r="H2487" t="str">
            <v>Regulated</v>
          </cell>
        </row>
        <row r="2488">
          <cell r="D2488" t="str">
            <v>Dupage County</v>
          </cell>
          <cell r="E2488" t="str">
            <v>Gas</v>
          </cell>
          <cell r="G2488" t="str">
            <v>NA</v>
          </cell>
          <cell r="H2488" t="str">
            <v>Merchant Unregulated</v>
          </cell>
        </row>
        <row r="2489">
          <cell r="D2489" t="str">
            <v>NextEra Energy, Inc.</v>
          </cell>
          <cell r="E2489" t="str">
            <v>Nuclear</v>
          </cell>
          <cell r="G2489">
            <v>3042897</v>
          </cell>
          <cell r="H2489" t="str">
            <v>Merchant Unregulated</v>
          </cell>
        </row>
        <row r="2490">
          <cell r="D2490" t="str">
            <v>Central Iowa Power Cooperative</v>
          </cell>
          <cell r="E2490" t="str">
            <v>Nuclear</v>
          </cell>
          <cell r="G2490">
            <v>869400</v>
          </cell>
          <cell r="H2490" t="str">
            <v>Merchant Unregulated</v>
          </cell>
        </row>
        <row r="2491">
          <cell r="D2491" t="str">
            <v>Corn Belt Power Cooperative</v>
          </cell>
          <cell r="E2491" t="str">
            <v>Nuclear</v>
          </cell>
          <cell r="G2491">
            <v>434702</v>
          </cell>
          <cell r="H2491" t="str">
            <v>Merchant Unregulated</v>
          </cell>
        </row>
        <row r="2492">
          <cell r="D2492" t="str">
            <v>Alliant Energy Corporation</v>
          </cell>
          <cell r="E2492" t="str">
            <v>Coal</v>
          </cell>
          <cell r="G2492">
            <v>82130</v>
          </cell>
          <cell r="H2492" t="str">
            <v>Regulated</v>
          </cell>
        </row>
        <row r="2493">
          <cell r="D2493" t="str">
            <v>Alliant Energy Corporation</v>
          </cell>
          <cell r="E2493" t="str">
            <v>Oil</v>
          </cell>
          <cell r="G2493">
            <v>-82</v>
          </cell>
          <cell r="H2493" t="str">
            <v>Regulated</v>
          </cell>
        </row>
        <row r="2494">
          <cell r="D2494" t="str">
            <v>Ameren Corporation</v>
          </cell>
          <cell r="E2494" t="str">
            <v>Coal</v>
          </cell>
          <cell r="G2494">
            <v>2818206</v>
          </cell>
          <cell r="H2494" t="str">
            <v>Merchant Unregulated</v>
          </cell>
        </row>
        <row r="2495">
          <cell r="D2495" t="str">
            <v>NewPage Holdings Inc.</v>
          </cell>
          <cell r="E2495" t="str">
            <v>Other Nonrenewable</v>
          </cell>
          <cell r="G2495" t="str">
            <v>NA</v>
          </cell>
          <cell r="H2495" t="str">
            <v>Merchant Unregulated</v>
          </cell>
        </row>
        <row r="2496">
          <cell r="D2496" t="str">
            <v>NRG Energy, Inc.</v>
          </cell>
          <cell r="E2496" t="str">
            <v>Coal</v>
          </cell>
          <cell r="G2496">
            <v>621795</v>
          </cell>
          <cell r="H2496" t="str">
            <v>Merchant Unregulated</v>
          </cell>
        </row>
        <row r="2497">
          <cell r="D2497" t="str">
            <v>Guadalupe Blanco River Authority</v>
          </cell>
          <cell r="E2497" t="str">
            <v>Water</v>
          </cell>
          <cell r="G2497" t="str">
            <v>NA</v>
          </cell>
          <cell r="H2497" t="str">
            <v>Merchant Unregulated</v>
          </cell>
        </row>
        <row r="2498">
          <cell r="D2498" t="str">
            <v>Berkshire Hathaway Inc.</v>
          </cell>
          <cell r="E2498" t="str">
            <v>Wind</v>
          </cell>
          <cell r="G2498">
            <v>348398</v>
          </cell>
          <cell r="H2498" t="str">
            <v>Regulated</v>
          </cell>
        </row>
        <row r="2499">
          <cell r="D2499" t="str">
            <v>MidAmerican Energy Holdings Company</v>
          </cell>
          <cell r="E2499" t="str">
            <v>Wind</v>
          </cell>
          <cell r="G2499">
            <v>39575</v>
          </cell>
          <cell r="H2499" t="str">
            <v>Regulated</v>
          </cell>
        </row>
        <row r="2500">
          <cell r="D2500" t="str">
            <v>FLS Energy Inc.</v>
          </cell>
          <cell r="E2500" t="str">
            <v>Solar</v>
          </cell>
          <cell r="G2500" t="str">
            <v>NA</v>
          </cell>
          <cell r="H2500" t="str">
            <v>Merchant Unregulated</v>
          </cell>
        </row>
        <row r="2501">
          <cell r="D2501" t="str">
            <v>FLS Energy Inc.</v>
          </cell>
          <cell r="E2501" t="str">
            <v>Solar</v>
          </cell>
          <cell r="G2501" t="str">
            <v>NA</v>
          </cell>
          <cell r="H2501" t="str">
            <v>Merchant Unregulated</v>
          </cell>
        </row>
        <row r="2502">
          <cell r="D2502" t="str">
            <v>Durant City of IA</v>
          </cell>
          <cell r="E2502" t="str">
            <v>Oil</v>
          </cell>
          <cell r="G2502" t="str">
            <v>NA</v>
          </cell>
          <cell r="H2502" t="str">
            <v>Regulated</v>
          </cell>
        </row>
        <row r="2503">
          <cell r="D2503" t="str">
            <v>Durgin &amp; Crowell Lumber Co</v>
          </cell>
          <cell r="E2503" t="str">
            <v>Oil</v>
          </cell>
          <cell r="G2503" t="str">
            <v>NA</v>
          </cell>
          <cell r="H2503" t="str">
            <v>Merchant Unregulated</v>
          </cell>
        </row>
        <row r="2504">
          <cell r="D2504" t="str">
            <v>University of New Hampshire</v>
          </cell>
          <cell r="E2504" t="str">
            <v>Biomass</v>
          </cell>
          <cell r="G2504" t="str">
            <v>NA</v>
          </cell>
          <cell r="H2504" t="str">
            <v>Merchant Unregulated</v>
          </cell>
        </row>
        <row r="2505">
          <cell r="D2505" t="str">
            <v>Nevada Irrigation District</v>
          </cell>
          <cell r="E2505" t="str">
            <v>Water</v>
          </cell>
          <cell r="G2505" t="str">
            <v>NA</v>
          </cell>
          <cell r="H2505" t="str">
            <v>Merchant Unregulated</v>
          </cell>
        </row>
        <row r="2506">
          <cell r="D2506" t="str">
            <v>PG&amp;E Corporation</v>
          </cell>
          <cell r="E2506" t="str">
            <v>Water</v>
          </cell>
          <cell r="G2506">
            <v>105095</v>
          </cell>
          <cell r="H2506" t="str">
            <v>Regulated</v>
          </cell>
        </row>
        <row r="2507">
          <cell r="D2507" t="str">
            <v>Unalaska City of</v>
          </cell>
          <cell r="E2507" t="str">
            <v>Oil</v>
          </cell>
          <cell r="G2507" t="str">
            <v>NA</v>
          </cell>
          <cell r="H2507" t="str">
            <v>Regulated</v>
          </cell>
        </row>
        <row r="2508">
          <cell r="D2508" t="str">
            <v>Dutch Energy Corporation</v>
          </cell>
          <cell r="E2508" t="str">
            <v>Wind</v>
          </cell>
          <cell r="G2508" t="str">
            <v>NA</v>
          </cell>
          <cell r="H2508" t="str">
            <v>Merchant Unregulated</v>
          </cell>
        </row>
        <row r="2509">
          <cell r="D2509" t="str">
            <v>Dutchess County Res Recovery Agency</v>
          </cell>
          <cell r="E2509" t="str">
            <v>Biomass</v>
          </cell>
          <cell r="G2509" t="str">
            <v>NA</v>
          </cell>
          <cell r="H2509" t="str">
            <v>Merchant Unregulated</v>
          </cell>
        </row>
        <row r="2510">
          <cell r="D2510" t="str">
            <v>Industry Funds Management Ltd.</v>
          </cell>
          <cell r="E2510" t="str">
            <v>Water</v>
          </cell>
          <cell r="G2510" t="str">
            <v>NA</v>
          </cell>
          <cell r="H2510" t="str">
            <v>Merchant Unregulated</v>
          </cell>
        </row>
        <row r="2511">
          <cell r="D2511" t="str">
            <v>United States Government</v>
          </cell>
          <cell r="E2511" t="str">
            <v>Water</v>
          </cell>
          <cell r="G2511">
            <v>1991779</v>
          </cell>
          <cell r="H2511" t="str">
            <v>Merchant Unregulated</v>
          </cell>
        </row>
        <row r="2512">
          <cell r="D2512" t="str">
            <v>Southern Company</v>
          </cell>
          <cell r="E2512" t="str">
            <v>Gas</v>
          </cell>
          <cell r="G2512">
            <v>6479775</v>
          </cell>
          <cell r="H2512" t="str">
            <v>Merchant Unregulated</v>
          </cell>
        </row>
        <row r="2513">
          <cell r="D2513" t="str">
            <v>Southern Company</v>
          </cell>
          <cell r="E2513" t="str">
            <v>Coal</v>
          </cell>
          <cell r="G2513">
            <v>2228165</v>
          </cell>
          <cell r="H2513" t="str">
            <v>Regulated</v>
          </cell>
        </row>
        <row r="2514">
          <cell r="D2514" t="str">
            <v>Southern Company</v>
          </cell>
          <cell r="E2514" t="str">
            <v>Coal</v>
          </cell>
          <cell r="G2514">
            <v>5906786</v>
          </cell>
          <cell r="H2514" t="str">
            <v>Regulated</v>
          </cell>
        </row>
        <row r="2515">
          <cell r="D2515" t="str">
            <v>Southern Company</v>
          </cell>
          <cell r="E2515" t="str">
            <v>Oil</v>
          </cell>
          <cell r="G2515">
            <v>42</v>
          </cell>
          <cell r="H2515" t="str">
            <v>Regulated</v>
          </cell>
        </row>
        <row r="2516">
          <cell r="D2516" t="str">
            <v>Southern Company</v>
          </cell>
          <cell r="E2516" t="str">
            <v>Oil</v>
          </cell>
          <cell r="G2516">
            <v>42</v>
          </cell>
          <cell r="H2516" t="str">
            <v>Regulated</v>
          </cell>
        </row>
        <row r="2517">
          <cell r="D2517" t="str">
            <v>Ameren Corporation</v>
          </cell>
          <cell r="E2517" t="str">
            <v>Coal</v>
          </cell>
          <cell r="G2517">
            <v>4401524</v>
          </cell>
          <cell r="H2517" t="str">
            <v>Merchant Unregulated</v>
          </cell>
        </row>
        <row r="2518">
          <cell r="D2518" t="str">
            <v>National Grid plc</v>
          </cell>
          <cell r="E2518" t="str">
            <v>Gas</v>
          </cell>
          <cell r="G2518">
            <v>883721</v>
          </cell>
          <cell r="H2518" t="str">
            <v>Merchant Unregulated</v>
          </cell>
        </row>
        <row r="2519">
          <cell r="D2519" t="str">
            <v>Brookfield Renewable Energy Partners L.P.</v>
          </cell>
          <cell r="E2519" t="str">
            <v>Water</v>
          </cell>
          <cell r="G2519" t="str">
            <v>NA</v>
          </cell>
          <cell r="H2519" t="str">
            <v>Merchant Unregulated</v>
          </cell>
        </row>
        <row r="2520">
          <cell r="D2520" t="str">
            <v>Brookfield Asset Management Inc.</v>
          </cell>
          <cell r="E2520" t="str">
            <v>Water</v>
          </cell>
          <cell r="G2520" t="str">
            <v>NA</v>
          </cell>
          <cell r="H2520" t="str">
            <v>Merchant Unregulated</v>
          </cell>
        </row>
        <row r="2521">
          <cell r="D2521" t="str">
            <v>PPL Corporation</v>
          </cell>
          <cell r="E2521" t="str">
            <v>Coal</v>
          </cell>
          <cell r="G2521">
            <v>2368623</v>
          </cell>
          <cell r="H2521" t="str">
            <v>Regulated</v>
          </cell>
        </row>
        <row r="2522">
          <cell r="D2522" t="str">
            <v>PPL Corporation</v>
          </cell>
          <cell r="E2522" t="str">
            <v>Gas</v>
          </cell>
          <cell r="G2522">
            <v>49007</v>
          </cell>
          <cell r="H2522" t="str">
            <v>Regulated</v>
          </cell>
        </row>
        <row r="2523">
          <cell r="D2523" t="str">
            <v>PPL Corporation</v>
          </cell>
          <cell r="E2523" t="str">
            <v>Gas</v>
          </cell>
          <cell r="G2523">
            <v>198380</v>
          </cell>
          <cell r="H2523" t="str">
            <v>Regulated</v>
          </cell>
        </row>
        <row r="2524">
          <cell r="D2524" t="str">
            <v>Brookfield Renewable Energy Partners L.P.</v>
          </cell>
          <cell r="E2524" t="str">
            <v>Water</v>
          </cell>
          <cell r="G2524" t="str">
            <v>NA</v>
          </cell>
          <cell r="H2524" t="str">
            <v>Merchant Unregulated</v>
          </cell>
        </row>
        <row r="2525">
          <cell r="D2525" t="str">
            <v>Brookfield Asset Management Inc.</v>
          </cell>
          <cell r="E2525" t="str">
            <v>Water</v>
          </cell>
          <cell r="G2525" t="str">
            <v>NA</v>
          </cell>
          <cell r="H2525" t="str">
            <v>Merchant Unregulated</v>
          </cell>
        </row>
        <row r="2526">
          <cell r="D2526" t="str">
            <v>Alaska Power &amp; Telephone Co.</v>
          </cell>
          <cell r="E2526" t="str">
            <v>Oil</v>
          </cell>
          <cell r="G2526" t="str">
            <v>NA</v>
          </cell>
          <cell r="H2526" t="str">
            <v>Merchant Unregulated</v>
          </cell>
        </row>
        <row r="2527">
          <cell r="D2527" t="str">
            <v>Alaska Energy &amp; Resources Company</v>
          </cell>
          <cell r="E2527" t="str">
            <v>Oil</v>
          </cell>
          <cell r="G2527" t="str">
            <v>NA</v>
          </cell>
          <cell r="H2527" t="str">
            <v>Merchant Unregulated</v>
          </cell>
        </row>
        <row r="2528">
          <cell r="D2528" t="str">
            <v>Maverick County Water Control and Improvement District No. 1</v>
          </cell>
          <cell r="E2528" t="str">
            <v>Water</v>
          </cell>
          <cell r="G2528" t="str">
            <v>NA</v>
          </cell>
          <cell r="H2528" t="str">
            <v>Merchant Unregulated</v>
          </cell>
        </row>
        <row r="2529">
          <cell r="D2529" t="str">
            <v>Berkshire Hathaway Inc.</v>
          </cell>
          <cell r="E2529" t="str">
            <v>Water</v>
          </cell>
          <cell r="G2529">
            <v>16072</v>
          </cell>
          <cell r="H2529" t="str">
            <v>Regulated</v>
          </cell>
        </row>
        <row r="2530">
          <cell r="D2530" t="str">
            <v>MidAmerican Energy Holdings Company</v>
          </cell>
          <cell r="E2530" t="str">
            <v>Water</v>
          </cell>
          <cell r="G2530">
            <v>1825</v>
          </cell>
          <cell r="H2530" t="str">
            <v>Regulated</v>
          </cell>
        </row>
        <row r="2531">
          <cell r="D2531" t="str">
            <v>Noble Group Limited</v>
          </cell>
          <cell r="E2531" t="str">
            <v>Gas</v>
          </cell>
          <cell r="G2531" t="str">
            <v>NA</v>
          </cell>
          <cell r="H2531" t="str">
            <v>Merchant Unregulated</v>
          </cell>
        </row>
        <row r="2532">
          <cell r="D2532" t="str">
            <v>Rockland Capital, LLC</v>
          </cell>
          <cell r="E2532" t="str">
            <v>Gas</v>
          </cell>
          <cell r="G2532" t="str">
            <v>NA</v>
          </cell>
          <cell r="H2532" t="str">
            <v>Merchant Unregulated</v>
          </cell>
        </row>
        <row r="2533">
          <cell r="D2533" t="str">
            <v>AES Corporation</v>
          </cell>
          <cell r="E2533" t="str">
            <v>Coal</v>
          </cell>
          <cell r="G2533">
            <v>313507</v>
          </cell>
          <cell r="H2533" t="str">
            <v>Regulated</v>
          </cell>
        </row>
        <row r="2534">
          <cell r="D2534" t="str">
            <v>AES Corporation</v>
          </cell>
          <cell r="E2534" t="str">
            <v>Oil</v>
          </cell>
          <cell r="G2534">
            <v>32</v>
          </cell>
          <cell r="H2534" t="str">
            <v>Regulated</v>
          </cell>
        </row>
        <row r="2535">
          <cell r="D2535" t="str">
            <v>Waste Management, Inc.</v>
          </cell>
          <cell r="E2535" t="str">
            <v>Biomass</v>
          </cell>
          <cell r="G2535" t="str">
            <v>NA</v>
          </cell>
          <cell r="H2535" t="str">
            <v>Merchant Unregulated</v>
          </cell>
        </row>
        <row r="2536">
          <cell r="D2536" t="str">
            <v>Corn Belt Power Cooperative</v>
          </cell>
          <cell r="E2536" t="str">
            <v>Coal</v>
          </cell>
          <cell r="G2536">
            <v>3005</v>
          </cell>
          <cell r="H2536" t="str">
            <v>Merchant Unregulated</v>
          </cell>
        </row>
        <row r="2537">
          <cell r="D2537" t="str">
            <v>Basin Electric Power Cooperative</v>
          </cell>
          <cell r="E2537" t="str">
            <v>Gas</v>
          </cell>
          <cell r="G2537">
            <v>3659</v>
          </cell>
          <cell r="H2537" t="str">
            <v>Merchant Unregulated</v>
          </cell>
        </row>
        <row r="2538">
          <cell r="D2538" t="str">
            <v>Corn Belt Power Cooperative</v>
          </cell>
          <cell r="E2538" t="str">
            <v>Gas</v>
          </cell>
          <cell r="G2538">
            <v>3659</v>
          </cell>
          <cell r="H2538" t="str">
            <v>Merchant Unregulated</v>
          </cell>
        </row>
        <row r="2539">
          <cell r="D2539" t="str">
            <v>Earlville City of</v>
          </cell>
          <cell r="E2539" t="str">
            <v>Oil</v>
          </cell>
          <cell r="G2539" t="str">
            <v>NA</v>
          </cell>
          <cell r="H2539" t="str">
            <v>Regulated</v>
          </cell>
        </row>
        <row r="2540">
          <cell r="D2540" t="str">
            <v>Wabash Valley Power Association, Inc.</v>
          </cell>
          <cell r="E2540" t="str">
            <v>Biomass</v>
          </cell>
          <cell r="G2540">
            <v>37549</v>
          </cell>
          <cell r="H2540" t="str">
            <v>Merchant Unregulated</v>
          </cell>
        </row>
        <row r="2541">
          <cell r="D2541" t="str">
            <v>Winfield City of</v>
          </cell>
          <cell r="E2541" t="str">
            <v>Gas</v>
          </cell>
          <cell r="G2541" t="str">
            <v>NA</v>
          </cell>
          <cell r="H2541" t="str">
            <v>Regulated</v>
          </cell>
        </row>
        <row r="2542">
          <cell r="D2542" t="str">
            <v>Winfield City of</v>
          </cell>
          <cell r="E2542" t="str">
            <v>Oil</v>
          </cell>
          <cell r="G2542" t="str">
            <v>NA</v>
          </cell>
          <cell r="H2542" t="str">
            <v>Regulated</v>
          </cell>
        </row>
        <row r="2543">
          <cell r="D2543" t="str">
            <v>Gaz Métro Limited Partnership</v>
          </cell>
          <cell r="E2543" t="str">
            <v>Water</v>
          </cell>
          <cell r="G2543" t="str">
            <v>NA</v>
          </cell>
          <cell r="H2543" t="str">
            <v>Regulated</v>
          </cell>
        </row>
        <row r="2544">
          <cell r="D2544" t="str">
            <v>AES Corporation</v>
          </cell>
          <cell r="E2544" t="str">
            <v>Coal</v>
          </cell>
          <cell r="G2544">
            <v>987246</v>
          </cell>
          <cell r="H2544" t="str">
            <v>Regulated</v>
          </cell>
        </row>
        <row r="2545">
          <cell r="D2545" t="str">
            <v>Duke Energy Corporation</v>
          </cell>
          <cell r="E2545" t="str">
            <v>Coal</v>
          </cell>
          <cell r="G2545">
            <v>2197415</v>
          </cell>
          <cell r="H2545" t="str">
            <v>Regulated</v>
          </cell>
        </row>
        <row r="2546">
          <cell r="D2546" t="str">
            <v>University of Cincinnati</v>
          </cell>
          <cell r="E2546" t="str">
            <v>Oil</v>
          </cell>
          <cell r="G2546" t="str">
            <v>NA</v>
          </cell>
          <cell r="H2546" t="str">
            <v>Merchant Unregulated</v>
          </cell>
        </row>
        <row r="2547">
          <cell r="D2547" t="str">
            <v>University of Cincinnati</v>
          </cell>
          <cell r="E2547" t="str">
            <v>Coal</v>
          </cell>
          <cell r="G2547" t="str">
            <v>NA</v>
          </cell>
          <cell r="H2547" t="str">
            <v>Merchant Unregulated</v>
          </cell>
        </row>
        <row r="2548">
          <cell r="D2548" t="str">
            <v>DTE Energy Company</v>
          </cell>
          <cell r="E2548" t="str">
            <v>Gas</v>
          </cell>
          <cell r="G2548">
            <v>125151</v>
          </cell>
          <cell r="H2548" t="str">
            <v>Merchant Unregulated</v>
          </cell>
        </row>
        <row r="2549">
          <cell r="D2549" t="str">
            <v>Renewable World Energies, LLC</v>
          </cell>
          <cell r="E2549" t="str">
            <v>Water</v>
          </cell>
          <cell r="G2549" t="str">
            <v>NA</v>
          </cell>
          <cell r="H2549" t="str">
            <v>Merchant Unregulated</v>
          </cell>
        </row>
        <row r="2550">
          <cell r="D2550" t="str">
            <v>National Grid plc</v>
          </cell>
          <cell r="E2550" t="str">
            <v>Oil</v>
          </cell>
          <cell r="G2550" t="str">
            <v>NA</v>
          </cell>
          <cell r="H2550" t="str">
            <v>Merchant Unregulated</v>
          </cell>
        </row>
        <row r="2551">
          <cell r="D2551" t="str">
            <v>National Grid plc</v>
          </cell>
          <cell r="E2551" t="str">
            <v>Oil</v>
          </cell>
          <cell r="G2551" t="str">
            <v>NA</v>
          </cell>
          <cell r="H2551" t="str">
            <v>Merchant Unregulated</v>
          </cell>
        </row>
        <row r="2552">
          <cell r="D2552" t="str">
            <v>Imperial Irrigation District</v>
          </cell>
          <cell r="E2552" t="str">
            <v>Water</v>
          </cell>
          <cell r="G2552" t="str">
            <v>NA</v>
          </cell>
          <cell r="H2552" t="str">
            <v>Merchant Unregulated</v>
          </cell>
        </row>
        <row r="2553">
          <cell r="D2553" t="str">
            <v>Waverly Municipal Elec Utility</v>
          </cell>
          <cell r="E2553" t="str">
            <v>Water</v>
          </cell>
          <cell r="G2553" t="str">
            <v>NA</v>
          </cell>
          <cell r="H2553" t="str">
            <v>Regulated</v>
          </cell>
        </row>
        <row r="2554">
          <cell r="D2554" t="str">
            <v>SunEdison, Inc.</v>
          </cell>
          <cell r="E2554" t="str">
            <v>Solar</v>
          </cell>
          <cell r="G2554" t="str">
            <v>NA</v>
          </cell>
          <cell r="H2554" t="str">
            <v>Merchant Unregulated</v>
          </cell>
        </row>
        <row r="2555">
          <cell r="D2555" t="str">
            <v>MMA Solar Fund III GP, Inc.</v>
          </cell>
          <cell r="E2555" t="str">
            <v>Solar</v>
          </cell>
          <cell r="G2555" t="str">
            <v>NA</v>
          </cell>
          <cell r="H2555" t="str">
            <v>Merchant Unregulated</v>
          </cell>
        </row>
        <row r="2556">
          <cell r="D2556" t="str">
            <v>Cate Street Capital</v>
          </cell>
          <cell r="E2556" t="str">
            <v>Biomass</v>
          </cell>
          <cell r="G2556" t="str">
            <v>NA</v>
          </cell>
          <cell r="H2556" t="str">
            <v>Merchant Unregulated</v>
          </cell>
        </row>
        <row r="2557">
          <cell r="D2557" t="str">
            <v>Brookfield Renewable Energy Partners L.P.</v>
          </cell>
          <cell r="E2557" t="str">
            <v>Water</v>
          </cell>
          <cell r="G2557" t="str">
            <v>NA</v>
          </cell>
          <cell r="H2557" t="str">
            <v>Merchant Unregulated</v>
          </cell>
        </row>
        <row r="2558">
          <cell r="D2558" t="str">
            <v>Brookfield Asset Management Inc.</v>
          </cell>
          <cell r="E2558" t="str">
            <v>Water</v>
          </cell>
          <cell r="G2558" t="str">
            <v>NA</v>
          </cell>
          <cell r="H2558" t="str">
            <v>Merchant Unregulated</v>
          </cell>
        </row>
        <row r="2559">
          <cell r="D2559" t="str">
            <v>Calleguas Mun. Water District</v>
          </cell>
          <cell r="E2559" t="str">
            <v>Water</v>
          </cell>
          <cell r="G2559" t="str">
            <v>NA</v>
          </cell>
          <cell r="H2559" t="str">
            <v>Regulated</v>
          </cell>
        </row>
        <row r="2560">
          <cell r="D2560" t="str">
            <v>Consolidated Edison, Inc.</v>
          </cell>
          <cell r="E2560" t="str">
            <v>Oil</v>
          </cell>
          <cell r="G2560">
            <v>742854</v>
          </cell>
          <cell r="H2560" t="str">
            <v>Regulated</v>
          </cell>
        </row>
        <row r="2561">
          <cell r="D2561" t="str">
            <v>Consolidated Edison, Inc.</v>
          </cell>
          <cell r="E2561" t="str">
            <v>Gas</v>
          </cell>
          <cell r="G2561">
            <v>2331584</v>
          </cell>
          <cell r="H2561" t="str">
            <v>Regulated</v>
          </cell>
        </row>
        <row r="2562">
          <cell r="D2562" t="str">
            <v>Berkshire Hathaway Inc.</v>
          </cell>
          <cell r="E2562" t="str">
            <v>Water</v>
          </cell>
          <cell r="G2562">
            <v>0</v>
          </cell>
          <cell r="H2562" t="str">
            <v>Regulated</v>
          </cell>
        </row>
        <row r="2563">
          <cell r="D2563" t="str">
            <v>MidAmerican Energy Holdings Company</v>
          </cell>
          <cell r="E2563" t="str">
            <v>Water</v>
          </cell>
          <cell r="G2563">
            <v>0</v>
          </cell>
          <cell r="H2563" t="str">
            <v>Regulated</v>
          </cell>
        </row>
        <row r="2564">
          <cell r="D2564" t="str">
            <v>Ziegler Power Systems</v>
          </cell>
          <cell r="E2564" t="str">
            <v>Oil</v>
          </cell>
          <cell r="G2564" t="str">
            <v>NA</v>
          </cell>
          <cell r="H2564" t="str">
            <v>Merchant Unregulated</v>
          </cell>
        </row>
        <row r="2565">
          <cell r="D2565" t="str">
            <v>Chevron Corporation</v>
          </cell>
          <cell r="E2565" t="str">
            <v>Gas</v>
          </cell>
          <cell r="G2565" t="str">
            <v>NA</v>
          </cell>
          <cell r="H2565" t="str">
            <v>Merchant Unregulated</v>
          </cell>
        </row>
        <row r="2566">
          <cell r="D2566" t="str">
            <v>East Wayne Solar, LLC</v>
          </cell>
          <cell r="E2566" t="str">
            <v>Solar</v>
          </cell>
          <cell r="G2566" t="str">
            <v>NA</v>
          </cell>
          <cell r="H2566" t="str">
            <v>Merchant Unregulated</v>
          </cell>
        </row>
        <row r="2567">
          <cell r="D2567" t="str">
            <v>Eurus Energy Holdings Corporation</v>
          </cell>
          <cell r="E2567" t="str">
            <v>Wind</v>
          </cell>
          <cell r="G2567" t="str">
            <v>NA</v>
          </cell>
          <cell r="H2567" t="str">
            <v>Merchant Unregulated</v>
          </cell>
        </row>
        <row r="2568">
          <cell r="D2568" t="str">
            <v>Syncarpha Capital</v>
          </cell>
          <cell r="E2568" t="str">
            <v>Solar</v>
          </cell>
          <cell r="G2568" t="str">
            <v>NA</v>
          </cell>
          <cell r="H2568" t="str">
            <v>Merchant Unregulated</v>
          </cell>
        </row>
        <row r="2569">
          <cell r="D2569" t="str">
            <v>Maryland Dept of Public Safety &amp; Correct</v>
          </cell>
          <cell r="E2569" t="str">
            <v>Biomass</v>
          </cell>
          <cell r="G2569" t="str">
            <v>NA</v>
          </cell>
          <cell r="H2569" t="str">
            <v>Merchant Unregulated</v>
          </cell>
        </row>
        <row r="2570">
          <cell r="D2570" t="str">
            <v>Maryland Dept of Public Safety &amp; Correct</v>
          </cell>
          <cell r="E2570" t="str">
            <v>Oil</v>
          </cell>
          <cell r="G2570" t="str">
            <v>NA</v>
          </cell>
          <cell r="H2570" t="str">
            <v>Merchant Unregulated</v>
          </cell>
        </row>
        <row r="2571">
          <cell r="D2571" t="str">
            <v>Iberdrola, S.A.</v>
          </cell>
          <cell r="E2571" t="str">
            <v>Wind</v>
          </cell>
          <cell r="G2571" t="str">
            <v>NA</v>
          </cell>
          <cell r="H2571" t="str">
            <v>Merchant Unregulated</v>
          </cell>
        </row>
        <row r="2572">
          <cell r="D2572" t="str">
            <v>Commonwealth Landfill Gas</v>
          </cell>
          <cell r="E2572" t="str">
            <v>Biomass</v>
          </cell>
          <cell r="G2572" t="str">
            <v>NA</v>
          </cell>
          <cell r="H2572" t="str">
            <v>Merchant Unregulated</v>
          </cell>
        </row>
        <row r="2573">
          <cell r="D2573" t="str">
            <v>Pepco Holdings, Inc.</v>
          </cell>
          <cell r="E2573" t="str">
            <v>Biomass</v>
          </cell>
          <cell r="G2573" t="str">
            <v>NA</v>
          </cell>
          <cell r="H2573" t="str">
            <v>Merchant Unregulated</v>
          </cell>
        </row>
        <row r="2574">
          <cell r="D2574" t="str">
            <v>Eastern Maine Electric Co-op</v>
          </cell>
          <cell r="E2574" t="str">
            <v>Oil</v>
          </cell>
          <cell r="G2574" t="str">
            <v>NA</v>
          </cell>
          <cell r="H2574" t="str">
            <v>Merchant Unregulated</v>
          </cell>
        </row>
        <row r="2575">
          <cell r="D2575" t="str">
            <v>Lincoln Paper and Tissue, LLC</v>
          </cell>
          <cell r="E2575" t="str">
            <v>Biomass</v>
          </cell>
          <cell r="G2575" t="str">
            <v>NA</v>
          </cell>
          <cell r="H2575" t="str">
            <v>Merchant Unregulated</v>
          </cell>
        </row>
        <row r="2576">
          <cell r="D2576" t="str">
            <v>FirstEnergy Corp.</v>
          </cell>
          <cell r="E2576" t="str">
            <v>Coal</v>
          </cell>
          <cell r="G2576" t="str">
            <v>NA</v>
          </cell>
          <cell r="H2576" t="str">
            <v>Merchant Unregulated</v>
          </cell>
        </row>
        <row r="2577">
          <cell r="D2577" t="str">
            <v>FirstEnergy Corp.</v>
          </cell>
          <cell r="E2577" t="str">
            <v>Coal</v>
          </cell>
          <cell r="G2577" t="str">
            <v>NA</v>
          </cell>
          <cell r="H2577" t="str">
            <v>Merchant Unregulated</v>
          </cell>
        </row>
        <row r="2578">
          <cell r="D2578" t="str">
            <v>FirstEnergy Corp.</v>
          </cell>
          <cell r="E2578" t="str">
            <v>Oil</v>
          </cell>
          <cell r="G2578">
            <v>-20</v>
          </cell>
          <cell r="H2578" t="str">
            <v>Merchant Unregulated</v>
          </cell>
        </row>
        <row r="2579">
          <cell r="D2579" t="str">
            <v>FirstEnergy Corp.</v>
          </cell>
          <cell r="E2579" t="str">
            <v>Biomass</v>
          </cell>
          <cell r="G2579" t="str">
            <v>NA</v>
          </cell>
          <cell r="H2579" t="str">
            <v>Merchant Unregulated</v>
          </cell>
        </row>
        <row r="2580">
          <cell r="D2580" t="str">
            <v>Eastman Chemical Company</v>
          </cell>
          <cell r="E2580" t="str">
            <v>Gas</v>
          </cell>
          <cell r="G2580">
            <v>2044879</v>
          </cell>
          <cell r="H2580" t="str">
            <v>Merchant Unregulated</v>
          </cell>
        </row>
        <row r="2581">
          <cell r="D2581" t="str">
            <v>Northeast Utilities</v>
          </cell>
          <cell r="E2581" t="str">
            <v>Water</v>
          </cell>
          <cell r="G2581">
            <v>22749</v>
          </cell>
          <cell r="H2581" t="str">
            <v>Regulated</v>
          </cell>
        </row>
        <row r="2582">
          <cell r="D2582" t="str">
            <v>Eastman Gelatine Corp</v>
          </cell>
          <cell r="E2582" t="str">
            <v>Gas</v>
          </cell>
          <cell r="G2582" t="str">
            <v>NA</v>
          </cell>
          <cell r="H2582" t="str">
            <v>Merchant Unregulated</v>
          </cell>
        </row>
        <row r="2583">
          <cell r="D2583" t="str">
            <v>Easton Utilities Commission</v>
          </cell>
          <cell r="E2583" t="str">
            <v>Oil</v>
          </cell>
          <cell r="G2583" t="str">
            <v>NA</v>
          </cell>
          <cell r="H2583" t="str">
            <v>Regulated</v>
          </cell>
        </row>
        <row r="2584">
          <cell r="D2584" t="str">
            <v>Easton Utilities Commission</v>
          </cell>
          <cell r="E2584" t="str">
            <v>Oil</v>
          </cell>
          <cell r="G2584" t="str">
            <v>NA</v>
          </cell>
          <cell r="H2584" t="str">
            <v>Regulated</v>
          </cell>
        </row>
        <row r="2585">
          <cell r="D2585" t="str">
            <v>Easton Utilities Commission</v>
          </cell>
          <cell r="E2585" t="str">
            <v>Oil</v>
          </cell>
          <cell r="G2585" t="str">
            <v>NA</v>
          </cell>
          <cell r="H2585" t="str">
            <v>Regulated</v>
          </cell>
        </row>
        <row r="2586">
          <cell r="D2586" t="str">
            <v>International Paper Company</v>
          </cell>
          <cell r="E2586" t="str">
            <v>Biomass</v>
          </cell>
          <cell r="G2586">
            <v>576621</v>
          </cell>
          <cell r="H2586" t="str">
            <v>Merchant Unregulated</v>
          </cell>
        </row>
        <row r="2587">
          <cell r="D2587" t="str">
            <v>Emera Incorporated</v>
          </cell>
          <cell r="E2587" t="str">
            <v>Oil</v>
          </cell>
          <cell r="G2587">
            <v>0</v>
          </cell>
          <cell r="H2587" t="str">
            <v>Regulated</v>
          </cell>
        </row>
        <row r="2588">
          <cell r="D2588" t="str">
            <v>Edison International</v>
          </cell>
          <cell r="E2588" t="str">
            <v>Wind</v>
          </cell>
          <cell r="G2588" t="str">
            <v>NA</v>
          </cell>
          <cell r="H2588" t="str">
            <v>Merchant Unregulated</v>
          </cell>
        </row>
        <row r="2589">
          <cell r="D2589" t="str">
            <v>High Point Town of</v>
          </cell>
          <cell r="E2589" t="str">
            <v>Oil</v>
          </cell>
          <cell r="G2589" t="str">
            <v>NA</v>
          </cell>
          <cell r="H2589" t="str">
            <v>Merchant Unregulated</v>
          </cell>
        </row>
        <row r="2590">
          <cell r="D2590" t="str">
            <v>Xcel Energy Inc.</v>
          </cell>
          <cell r="E2590" t="str">
            <v>Water</v>
          </cell>
          <cell r="G2590">
            <v>30413</v>
          </cell>
          <cell r="H2590" t="str">
            <v>Regulated</v>
          </cell>
        </row>
        <row r="2591">
          <cell r="D2591" t="str">
            <v>NextEra Energy, Inc.</v>
          </cell>
          <cell r="E2591" t="str">
            <v>Coal</v>
          </cell>
          <cell r="G2591" t="str">
            <v>NA</v>
          </cell>
          <cell r="H2591" t="str">
            <v>Merchant Unregulated</v>
          </cell>
        </row>
        <row r="2592">
          <cell r="D2592" t="str">
            <v>Babcock &amp; Wilcox Company</v>
          </cell>
          <cell r="E2592" t="str">
            <v>Coal</v>
          </cell>
          <cell r="G2592" t="str">
            <v>NA</v>
          </cell>
          <cell r="H2592" t="str">
            <v>Merchant Unregulated</v>
          </cell>
        </row>
        <row r="2593">
          <cell r="D2593" t="str">
            <v>Citizens Energy Corporation</v>
          </cell>
          <cell r="E2593" t="str">
            <v>Solar</v>
          </cell>
          <cell r="G2593" t="str">
            <v>NA</v>
          </cell>
          <cell r="H2593" t="str">
            <v>Merchant Unregulated</v>
          </cell>
        </row>
        <row r="2594">
          <cell r="D2594" t="str">
            <v>E.ON SE</v>
          </cell>
          <cell r="E2594" t="str">
            <v>Wind</v>
          </cell>
          <cell r="G2594">
            <v>400840</v>
          </cell>
          <cell r="H2594" t="str">
            <v>Merchant Unregulated</v>
          </cell>
        </row>
        <row r="2595">
          <cell r="D2595" t="str">
            <v>Bountiful City City of</v>
          </cell>
          <cell r="E2595" t="str">
            <v>Water</v>
          </cell>
          <cell r="G2595" t="str">
            <v>NA</v>
          </cell>
          <cell r="H2595" t="str">
            <v>Regulated</v>
          </cell>
        </row>
        <row r="2596">
          <cell r="D2596" t="str">
            <v>Lansing Board of Water &amp; Light</v>
          </cell>
          <cell r="E2596" t="str">
            <v>Coal</v>
          </cell>
          <cell r="G2596">
            <v>906958</v>
          </cell>
          <cell r="H2596" t="str">
            <v>Regulated</v>
          </cell>
        </row>
        <row r="2597">
          <cell r="D2597" t="str">
            <v>Bio-Gas Technologies, LTD.</v>
          </cell>
          <cell r="E2597" t="str">
            <v>Biomass</v>
          </cell>
          <cell r="G2597" t="str">
            <v>NA</v>
          </cell>
          <cell r="H2597" t="str">
            <v>Merchant Unregulated</v>
          </cell>
        </row>
        <row r="2598">
          <cell r="D2598" t="str">
            <v>MidAmerican Energy Holdings Company</v>
          </cell>
          <cell r="E2598" t="str">
            <v>Wind</v>
          </cell>
          <cell r="G2598" t="str">
            <v>NA</v>
          </cell>
          <cell r="H2598" t="str">
            <v>Regulated</v>
          </cell>
        </row>
        <row r="2599">
          <cell r="D2599" t="str">
            <v>Berkshire Hathaway Inc.</v>
          </cell>
          <cell r="E2599" t="str">
            <v>Wind</v>
          </cell>
          <cell r="G2599" t="str">
            <v>NA</v>
          </cell>
          <cell r="H2599" t="str">
            <v>Regulated</v>
          </cell>
        </row>
        <row r="2600">
          <cell r="D2600" t="str">
            <v>JPMorgan Chase &amp; Co.</v>
          </cell>
          <cell r="E2600" t="str">
            <v>Wind</v>
          </cell>
          <cell r="G2600" t="str">
            <v>NA</v>
          </cell>
          <cell r="H2600" t="str">
            <v>Regulated</v>
          </cell>
        </row>
        <row r="2601">
          <cell r="D2601" t="str">
            <v>Morse Group</v>
          </cell>
          <cell r="E2601" t="str">
            <v>Biomass</v>
          </cell>
          <cell r="G2601" t="str">
            <v>NA</v>
          </cell>
          <cell r="H2601" t="str">
            <v>Merchant Unregulated</v>
          </cell>
        </row>
        <row r="2602">
          <cell r="D2602" t="str">
            <v>Acciona, S.A.</v>
          </cell>
          <cell r="E2602" t="str">
            <v>Wind</v>
          </cell>
          <cell r="G2602">
            <v>245567</v>
          </cell>
          <cell r="H2602" t="str">
            <v>Merchant Unregulated</v>
          </cell>
        </row>
        <row r="2603">
          <cell r="D2603" t="str">
            <v>University of New Hampshire</v>
          </cell>
          <cell r="E2603" t="str">
            <v>Biomass</v>
          </cell>
          <cell r="G2603" t="str">
            <v>NA</v>
          </cell>
          <cell r="H2603" t="str">
            <v>Merchant Unregulated</v>
          </cell>
        </row>
        <row r="2604">
          <cell r="D2604" t="str">
            <v>Exelon Corporation</v>
          </cell>
          <cell r="E2604" t="str">
            <v>Oil</v>
          </cell>
          <cell r="G2604">
            <v>42539</v>
          </cell>
          <cell r="H2604" t="str">
            <v>Merchant Unregulated</v>
          </cell>
        </row>
        <row r="2605">
          <cell r="D2605" t="str">
            <v>Exelon Corporation</v>
          </cell>
          <cell r="E2605" t="str">
            <v>Oil</v>
          </cell>
          <cell r="G2605">
            <v>846</v>
          </cell>
          <cell r="H2605" t="str">
            <v>Merchant Unregulated</v>
          </cell>
        </row>
        <row r="2606">
          <cell r="D2606" t="str">
            <v>Edenton Town of</v>
          </cell>
          <cell r="E2606" t="str">
            <v>Oil</v>
          </cell>
          <cell r="G2606" t="str">
            <v>NA</v>
          </cell>
          <cell r="H2606" t="str">
            <v>Regulated</v>
          </cell>
        </row>
        <row r="2607">
          <cell r="D2607" t="str">
            <v>Boyce Hydro Power LLC</v>
          </cell>
          <cell r="E2607" t="str">
            <v>Water</v>
          </cell>
          <cell r="G2607">
            <v>14512</v>
          </cell>
          <cell r="H2607" t="str">
            <v>Merchant Unregulated</v>
          </cell>
        </row>
        <row r="2608">
          <cell r="D2608" t="str">
            <v>EDF Group</v>
          </cell>
          <cell r="E2608" t="str">
            <v>Wind</v>
          </cell>
          <cell r="G2608" t="str">
            <v>NA</v>
          </cell>
          <cell r="H2608" t="str">
            <v>Merchant Unregulated</v>
          </cell>
        </row>
        <row r="2609">
          <cell r="D2609" t="str">
            <v>EDF Group</v>
          </cell>
          <cell r="E2609" t="str">
            <v>Wind</v>
          </cell>
          <cell r="G2609" t="str">
            <v>NA</v>
          </cell>
          <cell r="H2609" t="str">
            <v>Merchant Unregulated</v>
          </cell>
        </row>
        <row r="2610">
          <cell r="D2610" t="str">
            <v>EDF Group</v>
          </cell>
          <cell r="E2610" t="str">
            <v>Wind</v>
          </cell>
          <cell r="G2610">
            <v>44345</v>
          </cell>
          <cell r="H2610" t="str">
            <v>Merchant Unregulated</v>
          </cell>
        </row>
        <row r="2611">
          <cell r="D2611" t="str">
            <v>Calpine Corporation</v>
          </cell>
          <cell r="E2611" t="str">
            <v>Gas</v>
          </cell>
          <cell r="G2611">
            <v>43542</v>
          </cell>
          <cell r="H2611" t="str">
            <v>Merchant Unregulated</v>
          </cell>
        </row>
        <row r="2612">
          <cell r="D2612" t="str">
            <v>Calpine Corporation</v>
          </cell>
          <cell r="E2612" t="str">
            <v>Gas</v>
          </cell>
          <cell r="G2612">
            <v>1031986</v>
          </cell>
          <cell r="H2612" t="str">
            <v>Merchant Unregulated</v>
          </cell>
        </row>
        <row r="2613">
          <cell r="D2613" t="str">
            <v>Calpine Corporation</v>
          </cell>
          <cell r="E2613" t="str">
            <v>Gas</v>
          </cell>
          <cell r="G2613">
            <v>0</v>
          </cell>
          <cell r="H2613" t="str">
            <v>Merchant Unregulated</v>
          </cell>
        </row>
        <row r="2614">
          <cell r="D2614" t="str">
            <v>Calpine Corporation</v>
          </cell>
          <cell r="E2614" t="str">
            <v>Gas</v>
          </cell>
          <cell r="G2614">
            <v>31</v>
          </cell>
          <cell r="H2614" t="str">
            <v>Merchant Unregulated</v>
          </cell>
        </row>
        <row r="2615">
          <cell r="D2615" t="str">
            <v>EIF Management, LLC</v>
          </cell>
          <cell r="E2615" t="str">
            <v>Coal</v>
          </cell>
          <cell r="G2615" t="str">
            <v>NA</v>
          </cell>
          <cell r="H2615" t="str">
            <v>Merchant Unregulated</v>
          </cell>
        </row>
        <row r="2616">
          <cell r="D2616" t="str">
            <v>EIF Management, LLC</v>
          </cell>
          <cell r="E2616" t="str">
            <v>Coal</v>
          </cell>
          <cell r="G2616" t="str">
            <v>NA</v>
          </cell>
          <cell r="H2616" t="str">
            <v>Merchant Unregulated</v>
          </cell>
        </row>
        <row r="2617">
          <cell r="D2617" t="str">
            <v>American Municipal Power, Inc.</v>
          </cell>
          <cell r="E2617" t="str">
            <v>Oil</v>
          </cell>
          <cell r="G2617" t="str">
            <v>NA</v>
          </cell>
          <cell r="H2617" t="str">
            <v>Merchant Unregulated</v>
          </cell>
        </row>
        <row r="2618">
          <cell r="D2618" t="str">
            <v>Alliant Energy Corporation</v>
          </cell>
          <cell r="E2618" t="str">
            <v>Coal</v>
          </cell>
          <cell r="G2618">
            <v>3150555</v>
          </cell>
          <cell r="H2618" t="str">
            <v>Regulated</v>
          </cell>
        </row>
        <row r="2619">
          <cell r="D2619" t="str">
            <v>Integrys Energy Group, Inc.</v>
          </cell>
          <cell r="E2619" t="str">
            <v>Coal</v>
          </cell>
          <cell r="G2619">
            <v>447611</v>
          </cell>
          <cell r="H2619" t="str">
            <v>Regulated</v>
          </cell>
        </row>
        <row r="2620">
          <cell r="D2620" t="str">
            <v>Electric Power Development Co. Ltd.</v>
          </cell>
          <cell r="E2620" t="str">
            <v>Gas</v>
          </cell>
          <cell r="G2620" t="str">
            <v>NA</v>
          </cell>
          <cell r="H2620" t="str">
            <v>Merchant Unregulated</v>
          </cell>
        </row>
        <row r="2621">
          <cell r="D2621" t="str">
            <v>Manulife Financial Corporation</v>
          </cell>
          <cell r="E2621" t="str">
            <v>Gas</v>
          </cell>
          <cell r="G2621" t="str">
            <v>NA</v>
          </cell>
          <cell r="H2621" t="str">
            <v>Merchant Unregulated</v>
          </cell>
        </row>
        <row r="2622">
          <cell r="D2622" t="str">
            <v>Public Service Enterprise Group Incorporated</v>
          </cell>
          <cell r="E2622" t="str">
            <v>Gas</v>
          </cell>
          <cell r="G2622">
            <v>34009</v>
          </cell>
          <cell r="H2622" t="str">
            <v>Merchant Unregulated</v>
          </cell>
        </row>
        <row r="2623">
          <cell r="D2623" t="str">
            <v>Cloverland Electric Cooperative</v>
          </cell>
          <cell r="E2623" t="str">
            <v>Water</v>
          </cell>
          <cell r="G2623" t="str">
            <v>NA</v>
          </cell>
          <cell r="H2623" t="str">
            <v>Regulated</v>
          </cell>
        </row>
        <row r="2624">
          <cell r="D2624" t="str">
            <v>BP plc</v>
          </cell>
          <cell r="E2624" t="str">
            <v>Wind</v>
          </cell>
          <cell r="G2624" t="str">
            <v>NA</v>
          </cell>
          <cell r="H2624" t="str">
            <v>Merchant Unregulated</v>
          </cell>
        </row>
        <row r="2625">
          <cell r="D2625" t="str">
            <v>California Department of Water Resources</v>
          </cell>
          <cell r="E2625" t="str">
            <v>Water</v>
          </cell>
          <cell r="G2625">
            <v>1434598</v>
          </cell>
          <cell r="H2625" t="str">
            <v>Merchant Unregulated</v>
          </cell>
        </row>
        <row r="2626">
          <cell r="D2626" t="str">
            <v>California Department of Water Resources</v>
          </cell>
          <cell r="E2626" t="str">
            <v>Water</v>
          </cell>
          <cell r="G2626" t="str">
            <v>NA</v>
          </cell>
          <cell r="H2626" t="str">
            <v>Merchant Unregulated</v>
          </cell>
        </row>
        <row r="2627">
          <cell r="D2627" t="str">
            <v>Southern Company</v>
          </cell>
          <cell r="E2627" t="str">
            <v>Gas</v>
          </cell>
          <cell r="G2627">
            <v>389843</v>
          </cell>
          <cell r="H2627" t="str">
            <v>Merchant Unregulated</v>
          </cell>
        </row>
        <row r="2628">
          <cell r="D2628" t="str">
            <v>Duke Energy Corporation</v>
          </cell>
          <cell r="E2628" t="str">
            <v>Coal</v>
          </cell>
          <cell r="G2628" t="str">
            <v>NA</v>
          </cell>
          <cell r="H2628" t="str">
            <v>Regulated</v>
          </cell>
        </row>
        <row r="2629">
          <cell r="D2629" t="str">
            <v>Oglethorpe Power Corporation</v>
          </cell>
          <cell r="E2629" t="str">
            <v>Nuclear</v>
          </cell>
          <cell r="G2629">
            <v>4315032</v>
          </cell>
          <cell r="H2629" t="str">
            <v>Regulated</v>
          </cell>
        </row>
        <row r="2630">
          <cell r="D2630" t="str">
            <v>Municipal Electric Authority of Georgia</v>
          </cell>
          <cell r="E2630" t="str">
            <v>Nuclear</v>
          </cell>
          <cell r="G2630">
            <v>2545868</v>
          </cell>
          <cell r="H2630" t="str">
            <v>Regulated</v>
          </cell>
        </row>
        <row r="2631">
          <cell r="D2631" t="str">
            <v>Southern Company</v>
          </cell>
          <cell r="E2631" t="str">
            <v>Nuclear</v>
          </cell>
          <cell r="G2631">
            <v>7206101</v>
          </cell>
          <cell r="H2631" t="str">
            <v>Regulated</v>
          </cell>
        </row>
        <row r="2632">
          <cell r="D2632" t="str">
            <v>Dalton Utilities</v>
          </cell>
          <cell r="E2632" t="str">
            <v>Nuclear</v>
          </cell>
          <cell r="G2632">
            <v>316436</v>
          </cell>
          <cell r="H2632" t="str">
            <v>Regulated</v>
          </cell>
        </row>
        <row r="2633">
          <cell r="D2633" t="str">
            <v>Alaska Village Electric Cooperative, Inc.</v>
          </cell>
          <cell r="E2633" t="str">
            <v>Oil</v>
          </cell>
          <cell r="G2633" t="str">
            <v>NA</v>
          </cell>
          <cell r="H2633" t="str">
            <v>Merchant Unregulated</v>
          </cell>
        </row>
        <row r="2634">
          <cell r="D2634" t="str">
            <v>Denham Capital Management LP</v>
          </cell>
          <cell r="E2634" t="str">
            <v>Biomass</v>
          </cell>
          <cell r="G2634" t="str">
            <v>NA</v>
          </cell>
          <cell r="H2634" t="str">
            <v>Merchant Unregulated</v>
          </cell>
        </row>
        <row r="2635">
          <cell r="D2635" t="str">
            <v>Recycled Energy Development, LLC</v>
          </cell>
          <cell r="E2635" t="str">
            <v>Biomass</v>
          </cell>
          <cell r="G2635" t="str">
            <v>NA</v>
          </cell>
          <cell r="H2635" t="str">
            <v>Merchant Unregulated</v>
          </cell>
        </row>
        <row r="2636">
          <cell r="D2636" t="str">
            <v>Brookfield Renewable Energy Partners L.P.</v>
          </cell>
          <cell r="E2636" t="str">
            <v>Water</v>
          </cell>
          <cell r="G2636" t="str">
            <v>NA</v>
          </cell>
          <cell r="H2636" t="str">
            <v>Merchant Unregulated</v>
          </cell>
        </row>
        <row r="2637">
          <cell r="D2637" t="str">
            <v>Brookfield Asset Management Inc.</v>
          </cell>
          <cell r="E2637" t="str">
            <v>Water</v>
          </cell>
          <cell r="G2637" t="str">
            <v>NA</v>
          </cell>
          <cell r="H2637" t="str">
            <v>Merchant Unregulated</v>
          </cell>
        </row>
        <row r="2638">
          <cell r="D2638" t="str">
            <v>ArcLight Capital Partners LLC</v>
          </cell>
          <cell r="E2638" t="str">
            <v>Gas</v>
          </cell>
          <cell r="G2638">
            <v>1202041</v>
          </cell>
          <cell r="H2638" t="str">
            <v>Merchant Unregulated</v>
          </cell>
        </row>
        <row r="2639">
          <cell r="D2639" t="str">
            <v>General Electric Company</v>
          </cell>
          <cell r="E2639" t="str">
            <v>Gas</v>
          </cell>
          <cell r="G2639">
            <v>598621</v>
          </cell>
          <cell r="H2639" t="str">
            <v>Merchant Unregulated</v>
          </cell>
        </row>
        <row r="2640">
          <cell r="D2640" t="str">
            <v>GIC Private Limited</v>
          </cell>
          <cell r="E2640" t="str">
            <v>Gas</v>
          </cell>
          <cell r="G2640">
            <v>598621</v>
          </cell>
          <cell r="H2640" t="str">
            <v>Merchant Unregulated</v>
          </cell>
        </row>
        <row r="2641">
          <cell r="D2641" t="str">
            <v>Brookfield Renewable Energy Partners L.P.</v>
          </cell>
          <cell r="E2641" t="str">
            <v>Water</v>
          </cell>
          <cell r="G2641" t="str">
            <v>NA</v>
          </cell>
          <cell r="H2641" t="str">
            <v>Merchant Unregulated</v>
          </cell>
        </row>
        <row r="2642">
          <cell r="D2642" t="str">
            <v>Brookfield Asset Management Inc.</v>
          </cell>
          <cell r="E2642" t="str">
            <v>Water</v>
          </cell>
          <cell r="G2642" t="str">
            <v>NA</v>
          </cell>
          <cell r="H2642" t="str">
            <v>Merchant Unregulated</v>
          </cell>
        </row>
        <row r="2643">
          <cell r="D2643" t="str">
            <v>Kinder Morgan Energy Partners, L.P.</v>
          </cell>
          <cell r="E2643" t="str">
            <v>Gas</v>
          </cell>
          <cell r="G2643" t="str">
            <v>NA</v>
          </cell>
          <cell r="H2643" t="str">
            <v>Merchant Unregulated</v>
          </cell>
        </row>
        <row r="2644">
          <cell r="D2644" t="str">
            <v>Kinder Morgan Inc.</v>
          </cell>
          <cell r="E2644" t="str">
            <v>Gas</v>
          </cell>
          <cell r="G2644" t="str">
            <v>NA</v>
          </cell>
          <cell r="H2644" t="str">
            <v>Merchant Unregulated</v>
          </cell>
        </row>
        <row r="2645">
          <cell r="D2645" t="str">
            <v>Egegik Light &amp; Power Co.</v>
          </cell>
          <cell r="E2645" t="str">
            <v>Oil</v>
          </cell>
          <cell r="G2645" t="str">
            <v>NA</v>
          </cell>
          <cell r="H2645" t="str">
            <v>Merchant Unregulated</v>
          </cell>
        </row>
        <row r="2646">
          <cell r="D2646" t="str">
            <v>Enel S.p.A.</v>
          </cell>
          <cell r="E2646" t="str">
            <v>Water</v>
          </cell>
          <cell r="G2646" t="str">
            <v>NA</v>
          </cell>
          <cell r="H2646" t="str">
            <v>Merchant Unregulated</v>
          </cell>
        </row>
        <row r="2647">
          <cell r="D2647" t="str">
            <v>United States Government</v>
          </cell>
          <cell r="E2647" t="str">
            <v>Coal</v>
          </cell>
          <cell r="G2647">
            <v>72445</v>
          </cell>
          <cell r="H2647" t="str">
            <v>Merchant Unregulated</v>
          </cell>
        </row>
        <row r="2648">
          <cell r="D2648" t="str">
            <v>United States Government</v>
          </cell>
          <cell r="E2648" t="str">
            <v>Oil</v>
          </cell>
          <cell r="G2648">
            <v>174</v>
          </cell>
          <cell r="H2648" t="str">
            <v>Merchant Unregulated</v>
          </cell>
        </row>
        <row r="2649">
          <cell r="D2649" t="str">
            <v>Anchorage Municipal Light &amp; Power</v>
          </cell>
          <cell r="E2649" t="str">
            <v>Water</v>
          </cell>
          <cell r="G2649">
            <v>37907</v>
          </cell>
          <cell r="H2649" t="str">
            <v>Regulated</v>
          </cell>
        </row>
        <row r="2650">
          <cell r="D2650" t="str">
            <v>Matanuska Electric Association Incorporated</v>
          </cell>
          <cell r="E2650" t="str">
            <v>Water</v>
          </cell>
          <cell r="G2650">
            <v>11878</v>
          </cell>
          <cell r="H2650" t="str">
            <v>Regulated</v>
          </cell>
        </row>
        <row r="2651">
          <cell r="D2651" t="str">
            <v>Chugach Electric Association, Inc.</v>
          </cell>
          <cell r="E2651" t="str">
            <v>Water</v>
          </cell>
          <cell r="G2651">
            <v>21339</v>
          </cell>
          <cell r="H2651" t="str">
            <v>Regulated</v>
          </cell>
        </row>
        <row r="2652">
          <cell r="D2652" t="str">
            <v>Waste Management, Inc.</v>
          </cell>
          <cell r="E2652" t="str">
            <v>Biomass</v>
          </cell>
          <cell r="G2652" t="str">
            <v>NA</v>
          </cell>
          <cell r="H2652" t="str">
            <v>Merchant Unregulated</v>
          </cell>
        </row>
        <row r="2653">
          <cell r="D2653" t="str">
            <v>NRG Energy, Inc.</v>
          </cell>
          <cell r="E2653" t="str">
            <v>Gas</v>
          </cell>
          <cell r="G2653" t="str">
            <v>NA</v>
          </cell>
          <cell r="H2653" t="str">
            <v>Merchant Unregulated</v>
          </cell>
        </row>
        <row r="2654">
          <cell r="D2654" t="str">
            <v>SunEdison, Inc.</v>
          </cell>
          <cell r="E2654" t="str">
            <v>Solar</v>
          </cell>
          <cell r="G2654" t="str">
            <v>NA</v>
          </cell>
          <cell r="H2654" t="str">
            <v>Merchant Unregulated</v>
          </cell>
        </row>
        <row r="2655">
          <cell r="D2655" t="str">
            <v>El Cajon Energy, LLC</v>
          </cell>
          <cell r="E2655" t="str">
            <v>Gas</v>
          </cell>
          <cell r="G2655" t="str">
            <v>NA</v>
          </cell>
          <cell r="H2655" t="str">
            <v>Merchant Unregulated</v>
          </cell>
        </row>
        <row r="2656">
          <cell r="D2656" t="str">
            <v>Imperial Irrigation District</v>
          </cell>
          <cell r="E2656" t="str">
            <v>Gas</v>
          </cell>
          <cell r="G2656">
            <v>750823</v>
          </cell>
          <cell r="H2656" t="str">
            <v>Merchant Unregulated</v>
          </cell>
        </row>
        <row r="2657">
          <cell r="D2657" t="str">
            <v>Imperial Irrigation District</v>
          </cell>
          <cell r="E2657" t="str">
            <v>Gas</v>
          </cell>
          <cell r="G2657">
            <v>161544</v>
          </cell>
          <cell r="H2657" t="str">
            <v>Merchant Unregulated</v>
          </cell>
        </row>
        <row r="2658">
          <cell r="D2658" t="str">
            <v>El Dorado Irrigation District</v>
          </cell>
          <cell r="E2658" t="str">
            <v>Water</v>
          </cell>
          <cell r="G2658" t="str">
            <v>NA</v>
          </cell>
          <cell r="H2658" t="str">
            <v>Merchant Unregulated</v>
          </cell>
        </row>
        <row r="2659">
          <cell r="D2659" t="str">
            <v>Sempra Energy</v>
          </cell>
          <cell r="E2659" t="str">
            <v>Solar</v>
          </cell>
          <cell r="G2659" t="str">
            <v>NA</v>
          </cell>
          <cell r="H2659" t="str">
            <v>Merchant Unregulated</v>
          </cell>
        </row>
        <row r="2660">
          <cell r="D2660" t="str">
            <v>Akeida Capital Management, LLC</v>
          </cell>
          <cell r="E2660" t="str">
            <v>Biomass</v>
          </cell>
          <cell r="G2660" t="str">
            <v>NA</v>
          </cell>
          <cell r="H2660" t="str">
            <v>Merchant Unregulated</v>
          </cell>
        </row>
        <row r="2661">
          <cell r="D2661" t="str">
            <v>NRG Energy, Inc.</v>
          </cell>
          <cell r="E2661" t="str">
            <v>Gas</v>
          </cell>
          <cell r="G2661">
            <v>602624</v>
          </cell>
          <cell r="H2661" t="str">
            <v>Merchant Unregulated</v>
          </cell>
        </row>
        <row r="2662">
          <cell r="D2662" t="str">
            <v>Chevron Corporation</v>
          </cell>
          <cell r="E2662" t="str">
            <v>Gas</v>
          </cell>
          <cell r="G2662" t="str">
            <v>NA</v>
          </cell>
          <cell r="H2662" t="str">
            <v>Merchant Unregulated</v>
          </cell>
        </row>
        <row r="2663">
          <cell r="D2663" t="str">
            <v>NRG Energy, Inc.</v>
          </cell>
          <cell r="E2663" t="str">
            <v>Gas</v>
          </cell>
          <cell r="G2663" t="str">
            <v>NA</v>
          </cell>
          <cell r="H2663" t="str">
            <v>Merchant Unregulated</v>
          </cell>
        </row>
        <row r="2664">
          <cell r="D2664" t="str">
            <v>Waste Management, Inc.</v>
          </cell>
          <cell r="E2664" t="str">
            <v>Biomass</v>
          </cell>
          <cell r="G2664" t="str">
            <v>NA</v>
          </cell>
          <cell r="H2664" t="str">
            <v>Merchant Unregulated</v>
          </cell>
        </row>
        <row r="2665">
          <cell r="D2665" t="str">
            <v>Los Alamos County</v>
          </cell>
          <cell r="E2665" t="str">
            <v>Water</v>
          </cell>
          <cell r="G2665" t="str">
            <v>NA</v>
          </cell>
          <cell r="H2665" t="str">
            <v>Regulated</v>
          </cell>
        </row>
        <row r="2666">
          <cell r="D2666" t="str">
            <v>NRG Energy, Inc.</v>
          </cell>
          <cell r="E2666" t="str">
            <v>Wind</v>
          </cell>
          <cell r="G2666">
            <v>385213</v>
          </cell>
          <cell r="H2666" t="str">
            <v>Merchant Unregulated</v>
          </cell>
        </row>
        <row r="2667">
          <cell r="D2667" t="str">
            <v>SunEdison, Inc.</v>
          </cell>
          <cell r="E2667" t="str">
            <v>Solar</v>
          </cell>
          <cell r="G2667" t="str">
            <v>NA</v>
          </cell>
          <cell r="H2667" t="str">
            <v>Merchant Unregulated</v>
          </cell>
        </row>
        <row r="2668">
          <cell r="D2668" t="str">
            <v>PG&amp;E Corporation</v>
          </cell>
          <cell r="E2668" t="str">
            <v>Water</v>
          </cell>
          <cell r="G2668">
            <v>337179</v>
          </cell>
          <cell r="H2668" t="str">
            <v>Regulated</v>
          </cell>
        </row>
        <row r="2669">
          <cell r="D2669" t="str">
            <v>Culpeper Town of</v>
          </cell>
          <cell r="E2669" t="str">
            <v>Oil</v>
          </cell>
          <cell r="G2669" t="str">
            <v>NA</v>
          </cell>
          <cell r="H2669" t="str">
            <v>Regulated</v>
          </cell>
        </row>
        <row r="2670">
          <cell r="D2670" t="str">
            <v>Berkshire Hathaway Inc.</v>
          </cell>
          <cell r="E2670" t="str">
            <v>Gas</v>
          </cell>
          <cell r="G2670">
            <v>31814</v>
          </cell>
          <cell r="H2670" t="str">
            <v>Regulated</v>
          </cell>
        </row>
        <row r="2671">
          <cell r="D2671" t="str">
            <v>MidAmerican Energy Holdings Company</v>
          </cell>
          <cell r="E2671" t="str">
            <v>Gas</v>
          </cell>
          <cell r="G2671">
            <v>3613</v>
          </cell>
          <cell r="H2671" t="str">
            <v>Regulated</v>
          </cell>
        </row>
        <row r="2672">
          <cell r="D2672" t="str">
            <v>Puget Holdings LLC</v>
          </cell>
          <cell r="E2672" t="str">
            <v>Water</v>
          </cell>
          <cell r="G2672">
            <v>49583</v>
          </cell>
          <cell r="H2672" t="str">
            <v>Regulated</v>
          </cell>
        </row>
        <row r="2673">
          <cell r="D2673" t="str">
            <v>United States Government</v>
          </cell>
          <cell r="E2673" t="str">
            <v>Water</v>
          </cell>
          <cell r="G2673" t="str">
            <v>NA</v>
          </cell>
          <cell r="H2673" t="str">
            <v>Merchant Unregulated</v>
          </cell>
        </row>
        <row r="2674">
          <cell r="D2674" t="str">
            <v>Ameren Corporation</v>
          </cell>
          <cell r="E2674" t="str">
            <v>Gas</v>
          </cell>
          <cell r="G2674">
            <v>77288</v>
          </cell>
          <cell r="H2674" t="str">
            <v>Merchant Unregulated</v>
          </cell>
        </row>
        <row r="2675">
          <cell r="D2675" t="str">
            <v>Evonik Industries AG</v>
          </cell>
          <cell r="E2675" t="str">
            <v>Oil</v>
          </cell>
          <cell r="G2675" t="str">
            <v>NA</v>
          </cell>
          <cell r="H2675" t="str">
            <v>Merchant Unregulated</v>
          </cell>
        </row>
        <row r="2676">
          <cell r="D2676" t="str">
            <v>Alaska Village Electric Cooperative, Inc.</v>
          </cell>
          <cell r="E2676" t="str">
            <v>Oil</v>
          </cell>
          <cell r="G2676" t="str">
            <v>NA</v>
          </cell>
          <cell r="H2676" t="str">
            <v>Merchant Unregulated</v>
          </cell>
        </row>
        <row r="2677">
          <cell r="D2677" t="str">
            <v>Dominion Resources, Inc.</v>
          </cell>
          <cell r="E2677" t="str">
            <v>Gas</v>
          </cell>
          <cell r="G2677">
            <v>121252</v>
          </cell>
          <cell r="H2677" t="str">
            <v>Regulated</v>
          </cell>
        </row>
        <row r="2678">
          <cell r="D2678" t="str">
            <v>Vanguard Natural Resources, LLC</v>
          </cell>
          <cell r="E2678" t="str">
            <v>Gas</v>
          </cell>
          <cell r="G2678" t="str">
            <v>NA</v>
          </cell>
          <cell r="H2678" t="str">
            <v>Merchant Unregulated</v>
          </cell>
        </row>
        <row r="2679">
          <cell r="D2679" t="str">
            <v>Exxon Mobil Corporation</v>
          </cell>
          <cell r="E2679" t="str">
            <v>Gas</v>
          </cell>
          <cell r="G2679" t="str">
            <v>NA</v>
          </cell>
          <cell r="H2679" t="str">
            <v>Merchant Unregulated</v>
          </cell>
        </row>
        <row r="2680">
          <cell r="D2680" t="str">
            <v>Omaha Public Power District</v>
          </cell>
          <cell r="E2680" t="str">
            <v>Biomass</v>
          </cell>
          <cell r="G2680" t="str">
            <v>NA</v>
          </cell>
          <cell r="H2680" t="str">
            <v>Regulated</v>
          </cell>
        </row>
        <row r="2681">
          <cell r="D2681" t="str">
            <v>NextEra Energy, Inc.</v>
          </cell>
          <cell r="E2681" t="str">
            <v>Wind</v>
          </cell>
          <cell r="G2681">
            <v>703229</v>
          </cell>
          <cell r="H2681" t="str">
            <v>Merchant Unregulated</v>
          </cell>
        </row>
        <row r="2682">
          <cell r="D2682" t="str">
            <v>Enel S.p.A.</v>
          </cell>
          <cell r="E2682" t="str">
            <v>Water</v>
          </cell>
          <cell r="G2682" t="str">
            <v>NA</v>
          </cell>
          <cell r="H2682" t="str">
            <v>Merchant Unregulated</v>
          </cell>
        </row>
        <row r="2683">
          <cell r="D2683" t="str">
            <v>Occidental of Elk Hills, Inc.</v>
          </cell>
          <cell r="E2683" t="str">
            <v>Gas</v>
          </cell>
          <cell r="G2683" t="str">
            <v>NA</v>
          </cell>
          <cell r="H2683" t="str">
            <v>Merchant Unregulated</v>
          </cell>
        </row>
        <row r="2684">
          <cell r="D2684" t="str">
            <v>Chevron Corporation</v>
          </cell>
          <cell r="E2684" t="str">
            <v>Gas</v>
          </cell>
          <cell r="G2684" t="str">
            <v>NA</v>
          </cell>
          <cell r="H2684" t="str">
            <v>Merchant Unregulated</v>
          </cell>
        </row>
        <row r="2685">
          <cell r="D2685" t="str">
            <v>Occidental Petroleum Corporation</v>
          </cell>
          <cell r="E2685" t="str">
            <v>Gas</v>
          </cell>
          <cell r="G2685">
            <v>3485986</v>
          </cell>
          <cell r="H2685" t="str">
            <v>Merchant Unregulated</v>
          </cell>
        </row>
        <row r="2686">
          <cell r="D2686" t="str">
            <v>Dairyland Power Co-op</v>
          </cell>
          <cell r="E2686" t="str">
            <v>Gas</v>
          </cell>
          <cell r="G2686" t="str">
            <v>NA</v>
          </cell>
          <cell r="H2686" t="str">
            <v>Merchant Unregulated</v>
          </cell>
        </row>
        <row r="2687">
          <cell r="D2687" t="str">
            <v>Antrim County</v>
          </cell>
          <cell r="E2687" t="str">
            <v>Water</v>
          </cell>
          <cell r="G2687" t="str">
            <v>NA</v>
          </cell>
          <cell r="H2687" t="str">
            <v>Merchant Unregulated</v>
          </cell>
        </row>
        <row r="2688">
          <cell r="D2688" t="str">
            <v>Great River Energy</v>
          </cell>
          <cell r="E2688" t="str">
            <v>Biomass</v>
          </cell>
          <cell r="G2688">
            <v>130742</v>
          </cell>
          <cell r="H2688" t="str">
            <v>Merchant Unregulated</v>
          </cell>
        </row>
        <row r="2689">
          <cell r="D2689" t="str">
            <v>Great River Energy</v>
          </cell>
          <cell r="E2689" t="str">
            <v>Gas</v>
          </cell>
          <cell r="G2689">
            <v>97980</v>
          </cell>
          <cell r="H2689" t="str">
            <v>Merchant Unregulated</v>
          </cell>
        </row>
        <row r="2690">
          <cell r="D2690" t="str">
            <v>Iberdrola, S.A.</v>
          </cell>
          <cell r="E2690" t="str">
            <v>Wind</v>
          </cell>
          <cell r="G2690">
            <v>572146</v>
          </cell>
          <cell r="H2690" t="str">
            <v>Merchant Unregulated</v>
          </cell>
        </row>
        <row r="2691">
          <cell r="D2691" t="str">
            <v>Elk River City of</v>
          </cell>
          <cell r="E2691" t="str">
            <v>Oil</v>
          </cell>
          <cell r="G2691" t="str">
            <v>NA</v>
          </cell>
          <cell r="H2691" t="str">
            <v>Regulated</v>
          </cell>
        </row>
        <row r="2692">
          <cell r="D2692" t="str">
            <v>Renewable Power Markets Access, Inc</v>
          </cell>
          <cell r="E2692" t="str">
            <v>Wind</v>
          </cell>
          <cell r="G2692">
            <v>146983</v>
          </cell>
          <cell r="H2692" t="str">
            <v>Merchant Unregulated</v>
          </cell>
        </row>
        <row r="2693">
          <cell r="D2693" t="str">
            <v>American Electric Power Company, Inc.</v>
          </cell>
          <cell r="E2693" t="str">
            <v>Water</v>
          </cell>
          <cell r="G2693">
            <v>12891</v>
          </cell>
          <cell r="H2693" t="str">
            <v>Regulated</v>
          </cell>
        </row>
        <row r="2694">
          <cell r="D2694" t="str">
            <v>Edison International</v>
          </cell>
          <cell r="E2694" t="str">
            <v>Wind</v>
          </cell>
          <cell r="G2694">
            <v>181848</v>
          </cell>
          <cell r="H2694" t="str">
            <v>Merchant Unregulated</v>
          </cell>
        </row>
        <row r="2695">
          <cell r="D2695" t="str">
            <v>Tenaska Inc.</v>
          </cell>
          <cell r="E2695" t="str">
            <v>Wind</v>
          </cell>
          <cell r="G2695">
            <v>90909</v>
          </cell>
          <cell r="H2695" t="str">
            <v>Merchant Unregulated</v>
          </cell>
        </row>
        <row r="2696">
          <cell r="D2696" t="str">
            <v>PARPÚBLICA - Participações Públicas (SGPS), S.A.</v>
          </cell>
          <cell r="E2696" t="str">
            <v>Wind</v>
          </cell>
          <cell r="G2696" t="str">
            <v>NA</v>
          </cell>
          <cell r="H2696" t="str">
            <v>Merchant Unregulated</v>
          </cell>
        </row>
        <row r="2697">
          <cell r="D2697" t="str">
            <v>HidroCantábrico Energia S.A.</v>
          </cell>
          <cell r="E2697" t="str">
            <v>Wind</v>
          </cell>
          <cell r="G2697" t="str">
            <v>NA</v>
          </cell>
          <cell r="H2697" t="str">
            <v>Merchant Unregulated</v>
          </cell>
        </row>
        <row r="2698">
          <cell r="D2698" t="str">
            <v>China Three Gorges Corporation</v>
          </cell>
          <cell r="E2698" t="str">
            <v>Wind</v>
          </cell>
          <cell r="G2698" t="str">
            <v>NA</v>
          </cell>
          <cell r="H2698" t="str">
            <v>Merchant Unregulated</v>
          </cell>
        </row>
        <row r="2699">
          <cell r="D2699" t="str">
            <v>EDP - Energias de Portugal SA</v>
          </cell>
          <cell r="E2699" t="str">
            <v>Wind</v>
          </cell>
          <cell r="G2699" t="str">
            <v>NA</v>
          </cell>
          <cell r="H2699" t="str">
            <v>Merchant Unregulated</v>
          </cell>
        </row>
        <row r="2700">
          <cell r="D2700" t="str">
            <v>OMERS Administration Corporation</v>
          </cell>
          <cell r="E2700" t="str">
            <v>Wind</v>
          </cell>
          <cell r="G2700" t="str">
            <v>NA</v>
          </cell>
          <cell r="H2700" t="str">
            <v>Merchant Unregulated</v>
          </cell>
        </row>
        <row r="2701">
          <cell r="D2701" t="str">
            <v>EDP Renováveis</v>
          </cell>
          <cell r="E2701" t="str">
            <v>Wind</v>
          </cell>
          <cell r="G2701" t="str">
            <v>NA</v>
          </cell>
          <cell r="H2701" t="str">
            <v>Merchant Unregulated</v>
          </cell>
        </row>
        <row r="2702">
          <cell r="D2702" t="str">
            <v>Arkansas Electric Cooperative Corp.</v>
          </cell>
          <cell r="E2702" t="str">
            <v>Gas</v>
          </cell>
          <cell r="G2702" t="str">
            <v>NA</v>
          </cell>
          <cell r="H2702" t="str">
            <v>Merchant Unregulated</v>
          </cell>
        </row>
        <row r="2703">
          <cell r="D2703" t="str">
            <v>Merck &amp; Company, Inc.</v>
          </cell>
          <cell r="E2703" t="str">
            <v>Gas</v>
          </cell>
          <cell r="G2703" t="str">
            <v>NA</v>
          </cell>
          <cell r="H2703" t="str">
            <v>Merchant Unregulated</v>
          </cell>
        </row>
        <row r="2704">
          <cell r="D2704" t="str">
            <v>Merck &amp; Company, Inc.</v>
          </cell>
          <cell r="E2704" t="str">
            <v>Oil</v>
          </cell>
          <cell r="G2704" t="str">
            <v>NA</v>
          </cell>
          <cell r="H2704" t="str">
            <v>Merchant Unregulated</v>
          </cell>
        </row>
        <row r="2705">
          <cell r="D2705" t="str">
            <v>Noble Power, LLC</v>
          </cell>
          <cell r="E2705" t="str">
            <v>Wind</v>
          </cell>
          <cell r="G2705">
            <v>26031</v>
          </cell>
          <cell r="H2705" t="str">
            <v>Merchant Unregulated</v>
          </cell>
        </row>
        <row r="2706">
          <cell r="D2706" t="str">
            <v>MSD Capital, L.P.</v>
          </cell>
          <cell r="E2706" t="str">
            <v>Wind</v>
          </cell>
          <cell r="G2706">
            <v>79035</v>
          </cell>
          <cell r="H2706" t="str">
            <v>Merchant Unregulated</v>
          </cell>
        </row>
        <row r="2707">
          <cell r="D2707" t="str">
            <v>JPMorgan Chase &amp; Co.</v>
          </cell>
          <cell r="E2707" t="str">
            <v>Wind</v>
          </cell>
          <cell r="G2707">
            <v>52691</v>
          </cell>
          <cell r="H2707" t="str">
            <v>Merchant Unregulated</v>
          </cell>
        </row>
        <row r="2708">
          <cell r="D2708" t="str">
            <v>Ellinwood City of</v>
          </cell>
          <cell r="E2708" t="str">
            <v>Oil</v>
          </cell>
          <cell r="G2708" t="str">
            <v>NA</v>
          </cell>
          <cell r="H2708" t="str">
            <v>Regulated</v>
          </cell>
        </row>
        <row r="2709">
          <cell r="D2709" t="str">
            <v>Ebara Corporation</v>
          </cell>
          <cell r="E2709" t="str">
            <v>Gas</v>
          </cell>
          <cell r="G2709" t="str">
            <v>NA</v>
          </cell>
          <cell r="H2709" t="str">
            <v>Merchant Unregulated</v>
          </cell>
        </row>
        <row r="2710">
          <cell r="D2710" t="str">
            <v>Arkansas Electric Cooperative Corp.</v>
          </cell>
          <cell r="E2710" t="str">
            <v>Water</v>
          </cell>
          <cell r="G2710" t="str">
            <v>NA</v>
          </cell>
          <cell r="H2710" t="str">
            <v>Merchant Unregulated</v>
          </cell>
        </row>
        <row r="2711">
          <cell r="D2711" t="str">
            <v>ArcLight Capital Partners LLC</v>
          </cell>
          <cell r="E2711" t="str">
            <v>Water</v>
          </cell>
          <cell r="G2711" t="str">
            <v>NA</v>
          </cell>
          <cell r="H2711" t="str">
            <v>Merchant Unregulated</v>
          </cell>
        </row>
        <row r="2712">
          <cell r="D2712" t="str">
            <v>NRG Energy, Inc.</v>
          </cell>
          <cell r="E2712" t="str">
            <v>Gas</v>
          </cell>
          <cell r="G2712" t="str">
            <v>NA</v>
          </cell>
          <cell r="H2712" t="str">
            <v>Merchant Unregulated</v>
          </cell>
        </row>
        <row r="2713">
          <cell r="D2713" t="str">
            <v>Iberdrola, S.A.</v>
          </cell>
          <cell r="E2713" t="str">
            <v>Wind</v>
          </cell>
          <cell r="G2713">
            <v>438664</v>
          </cell>
          <cell r="H2713" t="str">
            <v>Merchant Unregulated</v>
          </cell>
        </row>
        <row r="2714">
          <cell r="D2714" t="str">
            <v>Iberdrola, S.A.</v>
          </cell>
          <cell r="E2714" t="str">
            <v>Wind</v>
          </cell>
          <cell r="G2714">
            <v>326293</v>
          </cell>
          <cell r="H2714" t="str">
            <v>Merchant Unregulated</v>
          </cell>
        </row>
        <row r="2715">
          <cell r="D2715" t="str">
            <v>WPPI Energy</v>
          </cell>
          <cell r="E2715" t="str">
            <v>Coal</v>
          </cell>
          <cell r="G2715">
            <v>162598</v>
          </cell>
          <cell r="H2715" t="str">
            <v>Regulated</v>
          </cell>
        </row>
        <row r="2716">
          <cell r="D2716" t="str">
            <v>Wisconsin Energy Corporation</v>
          </cell>
          <cell r="E2716" t="str">
            <v>Coal</v>
          </cell>
          <cell r="G2716">
            <v>1626761</v>
          </cell>
          <cell r="H2716" t="str">
            <v>Regulated</v>
          </cell>
        </row>
        <row r="2717">
          <cell r="D2717" t="str">
            <v>MGE Energy, Inc.</v>
          </cell>
          <cell r="E2717" t="str">
            <v>Coal</v>
          </cell>
          <cell r="G2717">
            <v>162598</v>
          </cell>
          <cell r="H2717" t="str">
            <v>Regulated</v>
          </cell>
        </row>
        <row r="2718">
          <cell r="D2718" t="str">
            <v>Brookfield Renewable Energy Partners L.P.</v>
          </cell>
          <cell r="E2718" t="str">
            <v>Water</v>
          </cell>
          <cell r="G2718" t="str">
            <v>NA</v>
          </cell>
          <cell r="H2718" t="str">
            <v>Merchant Unregulated</v>
          </cell>
        </row>
        <row r="2719">
          <cell r="D2719" t="str">
            <v>Brookfield Asset Management Inc.</v>
          </cell>
          <cell r="E2719" t="str">
            <v>Water</v>
          </cell>
          <cell r="G2719" t="str">
            <v>NA</v>
          </cell>
          <cell r="H2719" t="str">
            <v>Merchant Unregulated</v>
          </cell>
        </row>
        <row r="2720">
          <cell r="D2720" t="str">
            <v>Owensboro City of</v>
          </cell>
          <cell r="E2720" t="str">
            <v>Coal</v>
          </cell>
          <cell r="G2720">
            <v>2400380</v>
          </cell>
          <cell r="H2720" t="str">
            <v>Regulated</v>
          </cell>
        </row>
        <row r="2721">
          <cell r="D2721" t="str">
            <v>Riverstone Holdings LLC</v>
          </cell>
          <cell r="E2721" t="str">
            <v>Gas</v>
          </cell>
          <cell r="G2721" t="str">
            <v>NA</v>
          </cell>
          <cell r="H2721" t="str">
            <v>Merchant Unregulated</v>
          </cell>
        </row>
        <row r="2722">
          <cell r="D2722" t="str">
            <v>Elroy City of</v>
          </cell>
          <cell r="E2722" t="str">
            <v>Oil</v>
          </cell>
          <cell r="G2722" t="str">
            <v>NA</v>
          </cell>
          <cell r="H2722" t="str">
            <v>Regulated</v>
          </cell>
        </row>
        <row r="2723">
          <cell r="D2723" t="str">
            <v>East Columbia Basin Irrigation</v>
          </cell>
          <cell r="E2723" t="str">
            <v>Water</v>
          </cell>
          <cell r="G2723" t="str">
            <v>NA</v>
          </cell>
          <cell r="H2723" t="str">
            <v>Merchant Unregulated</v>
          </cell>
        </row>
        <row r="2724">
          <cell r="D2724" t="str">
            <v>Quincy-Columbia Basin Irr Dist</v>
          </cell>
          <cell r="E2724" t="str">
            <v>Water</v>
          </cell>
          <cell r="G2724" t="str">
            <v>NA</v>
          </cell>
          <cell r="H2724" t="str">
            <v>Merchant Unregulated</v>
          </cell>
        </row>
        <row r="2725">
          <cell r="D2725" t="str">
            <v>South Columbia Basin Irrigation District</v>
          </cell>
          <cell r="E2725" t="str">
            <v>Water</v>
          </cell>
          <cell r="G2725" t="str">
            <v>NA</v>
          </cell>
          <cell r="H2725" t="str">
            <v>Merchant Unregulated</v>
          </cell>
        </row>
        <row r="2726">
          <cell r="D2726" t="str">
            <v>Dominion Resources, Inc.</v>
          </cell>
          <cell r="E2726" t="str">
            <v>Gas</v>
          </cell>
          <cell r="G2726" t="str">
            <v>NA</v>
          </cell>
          <cell r="H2726" t="str">
            <v>Merchant Unregulated</v>
          </cell>
        </row>
        <row r="2727">
          <cell r="D2727" t="str">
            <v>Energy Capital Partners LLC</v>
          </cell>
          <cell r="E2727" t="str">
            <v>Gas</v>
          </cell>
          <cell r="G2727" t="str">
            <v>NA</v>
          </cell>
          <cell r="H2727" t="str">
            <v>Merchant Unregulated</v>
          </cell>
        </row>
        <row r="2728">
          <cell r="D2728" t="str">
            <v>Electric Power Development Co. Ltd.</v>
          </cell>
          <cell r="E2728" t="str">
            <v>Gas</v>
          </cell>
          <cell r="G2728">
            <v>203701</v>
          </cell>
          <cell r="H2728" t="str">
            <v>Merchant Unregulated</v>
          </cell>
        </row>
        <row r="2729">
          <cell r="D2729" t="str">
            <v>Manulife Financial Corporation</v>
          </cell>
          <cell r="E2729" t="str">
            <v>Gas</v>
          </cell>
          <cell r="G2729">
            <v>203701</v>
          </cell>
          <cell r="H2729" t="str">
            <v>Merchant Unregulated</v>
          </cell>
        </row>
        <row r="2730">
          <cell r="D2730" t="str">
            <v>Emcore Corporation</v>
          </cell>
          <cell r="E2730" t="str">
            <v>Solar</v>
          </cell>
          <cell r="G2730" t="str">
            <v>NA</v>
          </cell>
          <cell r="H2730" t="str">
            <v>Merchant Unregulated</v>
          </cell>
        </row>
        <row r="2731">
          <cell r="D2731" t="str">
            <v>Emerson City of</v>
          </cell>
          <cell r="E2731" t="str">
            <v>Gas</v>
          </cell>
          <cell r="G2731" t="str">
            <v>NA</v>
          </cell>
          <cell r="H2731" t="str">
            <v>Regulated</v>
          </cell>
        </row>
        <row r="2732">
          <cell r="D2732" t="str">
            <v>Alliant Energy Corporation</v>
          </cell>
          <cell r="E2732" t="str">
            <v>Gas</v>
          </cell>
          <cell r="G2732">
            <v>868238</v>
          </cell>
          <cell r="H2732" t="str">
            <v>Regulated</v>
          </cell>
        </row>
        <row r="2733">
          <cell r="D2733" t="str">
            <v>Alliant Energy Corporation</v>
          </cell>
          <cell r="E2733" t="str">
            <v>Oil</v>
          </cell>
          <cell r="G2733">
            <v>0</v>
          </cell>
          <cell r="H2733" t="str">
            <v>Regulated</v>
          </cell>
        </row>
        <row r="2734">
          <cell r="D2734" t="str">
            <v>Hampshire Paper Co Inc</v>
          </cell>
          <cell r="E2734" t="str">
            <v>Water</v>
          </cell>
          <cell r="G2734" t="str">
            <v>NA</v>
          </cell>
          <cell r="H2734" t="str">
            <v>Merchant Unregulated</v>
          </cell>
        </row>
        <row r="2735">
          <cell r="D2735" t="str">
            <v>Alaska Village Electric Cooperative, Inc.</v>
          </cell>
          <cell r="E2735" t="str">
            <v>Oil</v>
          </cell>
          <cell r="G2735" t="str">
            <v>NA</v>
          </cell>
          <cell r="H2735" t="str">
            <v>Merchant Unregulated</v>
          </cell>
        </row>
        <row r="2736">
          <cell r="D2736" t="str">
            <v>Empire District Electric Company</v>
          </cell>
          <cell r="E2736" t="str">
            <v>Gas</v>
          </cell>
          <cell r="G2736">
            <v>76187</v>
          </cell>
          <cell r="H2736" t="str">
            <v>Regulated</v>
          </cell>
        </row>
        <row r="2737">
          <cell r="D2737" t="str">
            <v>Energy Capital Partners LLC</v>
          </cell>
          <cell r="E2737" t="str">
            <v>Gas</v>
          </cell>
          <cell r="G2737">
            <v>3541874</v>
          </cell>
          <cell r="H2737" t="str">
            <v>Merchant Unregulated</v>
          </cell>
        </row>
        <row r="2738">
          <cell r="D2738" t="str">
            <v>Kruger, Inc.</v>
          </cell>
          <cell r="E2738" t="str">
            <v>Water</v>
          </cell>
          <cell r="G2738" t="str">
            <v>NA</v>
          </cell>
          <cell r="H2738" t="str">
            <v>Merchant Unregulated</v>
          </cell>
        </row>
        <row r="2739">
          <cell r="D2739" t="str">
            <v>Westar Energy, Inc.</v>
          </cell>
          <cell r="E2739" t="str">
            <v>Gas</v>
          </cell>
          <cell r="G2739">
            <v>545907</v>
          </cell>
          <cell r="H2739" t="str">
            <v>Regulated</v>
          </cell>
        </row>
        <row r="2740">
          <cell r="D2740" t="str">
            <v>NRG Energy, Inc.</v>
          </cell>
          <cell r="E2740" t="str">
            <v>Gas</v>
          </cell>
          <cell r="G2740">
            <v>1373932</v>
          </cell>
          <cell r="H2740" t="str">
            <v>Merchant Unregulated</v>
          </cell>
        </row>
        <row r="2741">
          <cell r="D2741" t="str">
            <v>NRG Energy, Inc.</v>
          </cell>
          <cell r="E2741" t="str">
            <v>Gas</v>
          </cell>
          <cell r="G2741">
            <v>2604</v>
          </cell>
          <cell r="H2741" t="str">
            <v>Merchant Unregulated</v>
          </cell>
        </row>
        <row r="2742">
          <cell r="D2742" t="str">
            <v>Encina Wastewater Authority</v>
          </cell>
          <cell r="E2742" t="str">
            <v>Biomass</v>
          </cell>
          <cell r="G2742" t="str">
            <v>NA</v>
          </cell>
          <cell r="H2742" t="str">
            <v>Merchant Unregulated</v>
          </cell>
        </row>
        <row r="2743">
          <cell r="D2743" t="str">
            <v>Puget Holdings LLC</v>
          </cell>
          <cell r="E2743" t="str">
            <v>Gas</v>
          </cell>
          <cell r="G2743">
            <v>108457</v>
          </cell>
          <cell r="H2743" t="str">
            <v>Regulated</v>
          </cell>
        </row>
        <row r="2744">
          <cell r="D2744" t="str">
            <v>Encore Ceramics</v>
          </cell>
          <cell r="E2744" t="str">
            <v>Solar</v>
          </cell>
          <cell r="G2744" t="str">
            <v>NA</v>
          </cell>
          <cell r="H2744" t="str">
            <v>Merchant Unregulated</v>
          </cell>
        </row>
        <row r="2745">
          <cell r="D2745" t="str">
            <v>NextEra Energy, Inc.</v>
          </cell>
          <cell r="E2745" t="str">
            <v>Wind</v>
          </cell>
          <cell r="G2745">
            <v>295079</v>
          </cell>
          <cell r="H2745" t="str">
            <v>Merchant Unregulated</v>
          </cell>
        </row>
        <row r="2746">
          <cell r="D2746" t="str">
            <v>NextEra Energy, Inc.</v>
          </cell>
          <cell r="E2746" t="str">
            <v>Wind</v>
          </cell>
          <cell r="G2746">
            <v>167476</v>
          </cell>
          <cell r="H2746" t="str">
            <v>Merchant Unregulated</v>
          </cell>
        </row>
        <row r="2747">
          <cell r="D2747" t="str">
            <v>Adm Northern Sun Div</v>
          </cell>
          <cell r="E2747" t="str">
            <v>Biomass</v>
          </cell>
          <cell r="G2747" t="str">
            <v>NA</v>
          </cell>
          <cell r="H2747" t="str">
            <v>Merchant Unregulated</v>
          </cell>
        </row>
        <row r="2748">
          <cell r="D2748" t="str">
            <v>Michigan South Central Power Agency</v>
          </cell>
          <cell r="E2748" t="str">
            <v>Coal</v>
          </cell>
          <cell r="G2748" t="str">
            <v>NA</v>
          </cell>
          <cell r="H2748" t="str">
            <v>Merchant Unregulated</v>
          </cell>
        </row>
        <row r="2749">
          <cell r="D2749" t="str">
            <v>Michigan South Central Power Agency</v>
          </cell>
          <cell r="E2749" t="str">
            <v>Oil</v>
          </cell>
          <cell r="G2749" t="str">
            <v>NA</v>
          </cell>
          <cell r="H2749" t="str">
            <v>Merchant Unregulated</v>
          </cell>
        </row>
        <row r="2750">
          <cell r="D2750" t="str">
            <v>Enel S.p.A.</v>
          </cell>
          <cell r="E2750" t="str">
            <v>Geothermal</v>
          </cell>
          <cell r="G2750" t="str">
            <v>NA</v>
          </cell>
          <cell r="H2750" t="str">
            <v>Merchant Unregulated</v>
          </cell>
        </row>
        <row r="2751">
          <cell r="D2751" t="str">
            <v>Brookfield Renewable Energy Partners L.P.</v>
          </cell>
          <cell r="E2751" t="str">
            <v>Wind</v>
          </cell>
          <cell r="G2751" t="str">
            <v>NA</v>
          </cell>
          <cell r="H2751" t="str">
            <v>Merchant Unregulated</v>
          </cell>
        </row>
        <row r="2752">
          <cell r="D2752" t="str">
            <v>Brookfield Asset Management Inc.</v>
          </cell>
          <cell r="E2752" t="str">
            <v>Wind</v>
          </cell>
          <cell r="G2752" t="str">
            <v>NA</v>
          </cell>
          <cell r="H2752" t="str">
            <v>Merchant Unregulated</v>
          </cell>
        </row>
        <row r="2753">
          <cell r="D2753" t="str">
            <v>Engineered Carbons Inc</v>
          </cell>
          <cell r="E2753" t="str">
            <v>Other Nonrenewable</v>
          </cell>
          <cell r="G2753" t="str">
            <v>NA</v>
          </cell>
          <cell r="H2753" t="str">
            <v>Merchant Unregulated</v>
          </cell>
        </row>
        <row r="2754">
          <cell r="D2754" t="str">
            <v>Engineered Carbons Inc</v>
          </cell>
          <cell r="E2754" t="str">
            <v>Other Nonrenewable</v>
          </cell>
          <cell r="G2754" t="str">
            <v>NA</v>
          </cell>
          <cell r="H2754" t="str">
            <v>Merchant Unregulated</v>
          </cell>
        </row>
        <row r="2755">
          <cell r="D2755" t="str">
            <v>American Municipal Power, Inc.</v>
          </cell>
          <cell r="E2755" t="str">
            <v>Oil</v>
          </cell>
          <cell r="G2755" t="str">
            <v>NA</v>
          </cell>
          <cell r="H2755" t="str">
            <v>Merchant Unregulated</v>
          </cell>
        </row>
        <row r="2756">
          <cell r="D2756" t="str">
            <v>SunEdison, Inc.</v>
          </cell>
          <cell r="E2756" t="str">
            <v>Solar</v>
          </cell>
          <cell r="G2756" t="str">
            <v>NA</v>
          </cell>
          <cell r="H2756" t="str">
            <v>Merchant Unregulated</v>
          </cell>
        </row>
        <row r="2757">
          <cell r="D2757" t="str">
            <v>Goldman Sachs Group, Inc.</v>
          </cell>
          <cell r="E2757" t="str">
            <v>Solar</v>
          </cell>
          <cell r="G2757" t="str">
            <v>NA</v>
          </cell>
          <cell r="H2757" t="str">
            <v>Merchant Unregulated</v>
          </cell>
        </row>
        <row r="2758">
          <cell r="D2758" t="str">
            <v>GDF Suez SA</v>
          </cell>
          <cell r="E2758" t="str">
            <v>Gas</v>
          </cell>
          <cell r="G2758">
            <v>2022150</v>
          </cell>
          <cell r="H2758" t="str">
            <v>Merchant Unregulated</v>
          </cell>
        </row>
        <row r="2759">
          <cell r="D2759" t="str">
            <v>Greenville Gas Producers, LLC</v>
          </cell>
          <cell r="E2759" t="str">
            <v>Biomass</v>
          </cell>
          <cell r="G2759" t="str">
            <v>NA</v>
          </cell>
          <cell r="H2759" t="str">
            <v>Merchant Unregulated</v>
          </cell>
        </row>
        <row r="2760">
          <cell r="D2760" t="str">
            <v>Enosburg Falls Village of</v>
          </cell>
          <cell r="E2760" t="str">
            <v>Oil</v>
          </cell>
          <cell r="G2760" t="str">
            <v>NA</v>
          </cell>
          <cell r="H2760" t="str">
            <v>Regulated</v>
          </cell>
        </row>
        <row r="2761">
          <cell r="D2761" t="str">
            <v>NextEra Energy, Inc.</v>
          </cell>
          <cell r="E2761" t="str">
            <v>Wind</v>
          </cell>
          <cell r="G2761">
            <v>39832</v>
          </cell>
          <cell r="H2761" t="str">
            <v>Merchant Unregulated</v>
          </cell>
        </row>
        <row r="2762">
          <cell r="D2762" t="str">
            <v>Bay Shore Cogen, Inc.</v>
          </cell>
          <cell r="E2762" t="str">
            <v>Gas</v>
          </cell>
          <cell r="G2762" t="str">
            <v>NA</v>
          </cell>
          <cell r="H2762" t="str">
            <v>Merchant Unregulated</v>
          </cell>
        </row>
        <row r="2763">
          <cell r="D2763" t="str">
            <v>Enterprise Products Partners L.P.</v>
          </cell>
          <cell r="E2763" t="str">
            <v>Gas</v>
          </cell>
          <cell r="G2763" t="str">
            <v>NA</v>
          </cell>
          <cell r="H2763" t="str">
            <v>Merchant Unregulated</v>
          </cell>
        </row>
        <row r="2764">
          <cell r="D2764" t="str">
            <v>Regents of the University of Minnesota</v>
          </cell>
          <cell r="E2764" t="str">
            <v>Wind</v>
          </cell>
          <cell r="G2764" t="str">
            <v>NA</v>
          </cell>
          <cell r="H2764" t="str">
            <v>Merchant Unregulated</v>
          </cell>
        </row>
        <row r="2765">
          <cell r="D2765" t="str">
            <v>Ephraim City of</v>
          </cell>
          <cell r="E2765" t="str">
            <v>Water</v>
          </cell>
          <cell r="G2765" t="str">
            <v>NA</v>
          </cell>
          <cell r="H2765" t="str">
            <v>Regulated</v>
          </cell>
        </row>
        <row r="2766">
          <cell r="D2766" t="str">
            <v>Ephraim City of</v>
          </cell>
          <cell r="E2766" t="str">
            <v>Water</v>
          </cell>
          <cell r="G2766" t="str">
            <v>NA</v>
          </cell>
          <cell r="H2766" t="str">
            <v>Regulated</v>
          </cell>
        </row>
        <row r="2767">
          <cell r="D2767" t="str">
            <v>Ephraim City of</v>
          </cell>
          <cell r="E2767" t="str">
            <v>Water</v>
          </cell>
          <cell r="G2767" t="str">
            <v>NA</v>
          </cell>
          <cell r="H2767" t="str">
            <v>Regulated</v>
          </cell>
        </row>
        <row r="2768">
          <cell r="D2768" t="str">
            <v>Brookfield Renewable Energy Partners L.P.</v>
          </cell>
          <cell r="E2768" t="str">
            <v>Water</v>
          </cell>
          <cell r="G2768" t="str">
            <v>NA</v>
          </cell>
          <cell r="H2768" t="str">
            <v>Merchant Unregulated</v>
          </cell>
        </row>
        <row r="2769">
          <cell r="D2769" t="str">
            <v>Brookfield Asset Management Inc.</v>
          </cell>
          <cell r="E2769" t="str">
            <v>Water</v>
          </cell>
          <cell r="G2769" t="str">
            <v>NA</v>
          </cell>
          <cell r="H2769" t="str">
            <v>Merchant Unregulated</v>
          </cell>
        </row>
        <row r="2770">
          <cell r="D2770" t="str">
            <v>Conergy AG</v>
          </cell>
          <cell r="E2770" t="str">
            <v>Solar</v>
          </cell>
          <cell r="G2770" t="str">
            <v>NA</v>
          </cell>
          <cell r="H2770" t="str">
            <v>Merchant Unregulated</v>
          </cell>
        </row>
        <row r="2771">
          <cell r="D2771" t="str">
            <v>Eq - Waste Energy Services Inc</v>
          </cell>
          <cell r="E2771" t="str">
            <v>Biomass</v>
          </cell>
          <cell r="G2771" t="str">
            <v>NA</v>
          </cell>
          <cell r="H2771" t="str">
            <v>Merchant Unregulated</v>
          </cell>
        </row>
        <row r="2772">
          <cell r="D2772" t="str">
            <v>Ergon Refining Inc</v>
          </cell>
          <cell r="E2772" t="str">
            <v>Gas</v>
          </cell>
          <cell r="G2772" t="str">
            <v>NA</v>
          </cell>
          <cell r="H2772" t="str">
            <v>Merchant Unregulated</v>
          </cell>
        </row>
        <row r="2773">
          <cell r="D2773" t="str">
            <v>Lansing Board of Water &amp; Light</v>
          </cell>
          <cell r="E2773" t="str">
            <v>Coal</v>
          </cell>
          <cell r="G2773" t="str">
            <v>NA</v>
          </cell>
          <cell r="H2773" t="str">
            <v>Regulated</v>
          </cell>
        </row>
        <row r="2774">
          <cell r="D2774" t="str">
            <v>UPC Energy Group</v>
          </cell>
          <cell r="E2774" t="str">
            <v>Solar</v>
          </cell>
          <cell r="G2774" t="str">
            <v>NA</v>
          </cell>
          <cell r="H2774" t="str">
            <v>Merchant Unregulated</v>
          </cell>
        </row>
        <row r="2775">
          <cell r="D2775" t="str">
            <v>Erie City of</v>
          </cell>
          <cell r="E2775" t="str">
            <v>Oil</v>
          </cell>
          <cell r="G2775" t="str">
            <v>NA</v>
          </cell>
          <cell r="H2775" t="str">
            <v>Regulated</v>
          </cell>
        </row>
        <row r="2776">
          <cell r="D2776" t="str">
            <v>Erie Coke Corporation</v>
          </cell>
          <cell r="E2776" t="str">
            <v>Other Nonrenewable</v>
          </cell>
          <cell r="G2776" t="str">
            <v>NA</v>
          </cell>
          <cell r="H2776" t="str">
            <v>Merchant Unregulated</v>
          </cell>
        </row>
        <row r="2777">
          <cell r="D2777" t="str">
            <v>Erie City of</v>
          </cell>
          <cell r="E2777" t="str">
            <v>Oil</v>
          </cell>
          <cell r="G2777" t="str">
            <v>NA</v>
          </cell>
          <cell r="H2777" t="str">
            <v>Regulated</v>
          </cell>
        </row>
        <row r="2778">
          <cell r="D2778" t="str">
            <v>Brookfield Renewable Energy Partners L.P.</v>
          </cell>
          <cell r="E2778" t="str">
            <v>Water</v>
          </cell>
          <cell r="G2778" t="str">
            <v>NA</v>
          </cell>
          <cell r="H2778" t="str">
            <v>Merchant Unregulated</v>
          </cell>
        </row>
        <row r="2779">
          <cell r="D2779" t="str">
            <v>Brookfield Asset Management Inc.</v>
          </cell>
          <cell r="E2779" t="str">
            <v>Water</v>
          </cell>
          <cell r="G2779" t="str">
            <v>NA</v>
          </cell>
          <cell r="H2779" t="str">
            <v>Merchant Unregulated</v>
          </cell>
        </row>
        <row r="2780">
          <cell r="D2780" t="str">
            <v>Tri-State Generation &amp; Transmission Association, Inc.</v>
          </cell>
          <cell r="E2780" t="str">
            <v>Coal</v>
          </cell>
          <cell r="G2780">
            <v>1122027</v>
          </cell>
          <cell r="H2780" t="str">
            <v>Merchant Unregulated</v>
          </cell>
        </row>
        <row r="2781">
          <cell r="D2781" t="str">
            <v>Escanaba City of</v>
          </cell>
          <cell r="E2781" t="str">
            <v>Coal</v>
          </cell>
          <cell r="G2781" t="str">
            <v>NA</v>
          </cell>
          <cell r="H2781" t="str">
            <v>Regulated</v>
          </cell>
        </row>
        <row r="2782">
          <cell r="D2782" t="str">
            <v>Escanaba City of</v>
          </cell>
          <cell r="E2782" t="str">
            <v>Oil</v>
          </cell>
          <cell r="G2782" t="str">
            <v>NA</v>
          </cell>
          <cell r="H2782" t="str">
            <v>Regulated</v>
          </cell>
        </row>
        <row r="2783">
          <cell r="D2783" t="str">
            <v>Integrys Energy Group, Inc.</v>
          </cell>
          <cell r="E2783" t="str">
            <v>Water</v>
          </cell>
          <cell r="G2783" t="str">
            <v>NA</v>
          </cell>
          <cell r="H2783" t="str">
            <v>Regulated</v>
          </cell>
        </row>
        <row r="2784">
          <cell r="D2784" t="str">
            <v>NewPage Holdings Inc.</v>
          </cell>
          <cell r="E2784" t="str">
            <v>Coal</v>
          </cell>
          <cell r="G2784">
            <v>17212</v>
          </cell>
          <cell r="H2784" t="str">
            <v>Merchant Unregulated</v>
          </cell>
        </row>
        <row r="2785">
          <cell r="D2785" t="str">
            <v>Wellhead Electric Company Inc.</v>
          </cell>
          <cell r="E2785" t="str">
            <v>Gas</v>
          </cell>
          <cell r="G2785" t="str">
            <v>NA</v>
          </cell>
          <cell r="H2785" t="str">
            <v>Merchant Unregulated</v>
          </cell>
        </row>
        <row r="2786">
          <cell r="D2786" t="str">
            <v>Public Service Enterprise Group Incorporated</v>
          </cell>
          <cell r="E2786" t="str">
            <v>Gas</v>
          </cell>
          <cell r="G2786">
            <v>61095</v>
          </cell>
          <cell r="H2786" t="str">
            <v>Merchant Unregulated</v>
          </cell>
        </row>
        <row r="2787">
          <cell r="D2787" t="str">
            <v>DCO Energy LLC</v>
          </cell>
          <cell r="E2787" t="str">
            <v>Gas</v>
          </cell>
          <cell r="G2787" t="str">
            <v>NA</v>
          </cell>
          <cell r="H2787" t="str">
            <v>Merchant Unregulated</v>
          </cell>
        </row>
        <row r="2788">
          <cell r="D2788" t="str">
            <v>Covanta Holding Corporation</v>
          </cell>
          <cell r="E2788" t="str">
            <v>Biomass</v>
          </cell>
          <cell r="G2788">
            <v>465056</v>
          </cell>
          <cell r="H2788" t="str">
            <v>Merchant Unregulated</v>
          </cell>
        </row>
        <row r="2789">
          <cell r="D2789" t="str">
            <v>Associated Electric Cooperative Inc.</v>
          </cell>
          <cell r="E2789" t="str">
            <v>Gas</v>
          </cell>
          <cell r="G2789" t="str">
            <v>NA</v>
          </cell>
          <cell r="H2789" t="str">
            <v>Merchant Unregulated</v>
          </cell>
        </row>
        <row r="2790">
          <cell r="D2790" t="str">
            <v>Gaz Métro Limited Partnership</v>
          </cell>
          <cell r="E2790" t="str">
            <v>Water</v>
          </cell>
          <cell r="G2790">
            <v>40663</v>
          </cell>
          <cell r="H2790" t="str">
            <v>Regulated</v>
          </cell>
        </row>
        <row r="2791">
          <cell r="D2791" t="str">
            <v>Gaz Métro Limited Partnership</v>
          </cell>
          <cell r="E2791" t="str">
            <v>Oil</v>
          </cell>
          <cell r="G2791">
            <v>59</v>
          </cell>
          <cell r="H2791" t="str">
            <v>Regulated</v>
          </cell>
        </row>
        <row r="2792">
          <cell r="D2792" t="str">
            <v>Constellation Wines U. S.</v>
          </cell>
          <cell r="E2792" t="str">
            <v>Solar</v>
          </cell>
          <cell r="G2792" t="str">
            <v>NA</v>
          </cell>
          <cell r="H2792" t="str">
            <v>Merchant Unregulated</v>
          </cell>
        </row>
        <row r="2793">
          <cell r="D2793" t="str">
            <v>Southern Company</v>
          </cell>
          <cell r="E2793" t="str">
            <v>Water</v>
          </cell>
          <cell r="G2793">
            <v>27</v>
          </cell>
          <cell r="H2793" t="str">
            <v>Regulated</v>
          </cell>
        </row>
        <row r="2794">
          <cell r="D2794" t="str">
            <v>United States Government</v>
          </cell>
          <cell r="E2794" t="str">
            <v>Water</v>
          </cell>
          <cell r="G2794">
            <v>130760</v>
          </cell>
          <cell r="H2794" t="str">
            <v>Merchant Unregulated</v>
          </cell>
        </row>
        <row r="2795">
          <cell r="D2795" t="str">
            <v>Kruger, Inc.</v>
          </cell>
          <cell r="E2795" t="str">
            <v>Water</v>
          </cell>
          <cell r="G2795" t="str">
            <v>NA</v>
          </cell>
          <cell r="H2795" t="str">
            <v>Merchant Unregulated</v>
          </cell>
        </row>
        <row r="2796">
          <cell r="D2796" t="str">
            <v>Estherville City of</v>
          </cell>
          <cell r="E2796" t="str">
            <v>Gas</v>
          </cell>
          <cell r="G2796" t="str">
            <v>NA</v>
          </cell>
          <cell r="H2796" t="str">
            <v>Regulated</v>
          </cell>
        </row>
        <row r="2797">
          <cell r="D2797" t="str">
            <v>NRG Energy, Inc.</v>
          </cell>
          <cell r="E2797" t="str">
            <v>Gas</v>
          </cell>
          <cell r="G2797" t="str">
            <v>NA</v>
          </cell>
          <cell r="H2797" t="str">
            <v>Merchant Unregulated</v>
          </cell>
        </row>
        <row r="2798">
          <cell r="D2798" t="str">
            <v>Metropolitan Water District of Southern California</v>
          </cell>
          <cell r="E2798" t="str">
            <v>Water</v>
          </cell>
          <cell r="G2798" t="str">
            <v>NA</v>
          </cell>
          <cell r="H2798" t="str">
            <v>Merchant Unregulated</v>
          </cell>
        </row>
        <row r="2799">
          <cell r="D2799" t="str">
            <v>Total S.A.</v>
          </cell>
          <cell r="E2799" t="str">
            <v>Solar</v>
          </cell>
          <cell r="G2799" t="str">
            <v>NA</v>
          </cell>
          <cell r="H2799" t="str">
            <v>Merchant Unregulated</v>
          </cell>
        </row>
        <row r="2800">
          <cell r="D2800" t="str">
            <v>SunPower Corporation</v>
          </cell>
          <cell r="E2800" t="str">
            <v>Solar</v>
          </cell>
          <cell r="G2800" t="str">
            <v>NA</v>
          </cell>
          <cell r="H2800" t="str">
            <v>Merchant Unregulated</v>
          </cell>
        </row>
        <row r="2801">
          <cell r="D2801" t="str">
            <v>United States Government</v>
          </cell>
          <cell r="E2801" t="str">
            <v>Water</v>
          </cell>
          <cell r="G2801">
            <v>103871</v>
          </cell>
          <cell r="H2801" t="str">
            <v>Merchant Unregulated</v>
          </cell>
        </row>
        <row r="2802">
          <cell r="D2802" t="str">
            <v>EUI Management Individual Investors</v>
          </cell>
          <cell r="E2802" t="str">
            <v>Wind</v>
          </cell>
          <cell r="G2802" t="str">
            <v>NA</v>
          </cell>
          <cell r="H2802" t="str">
            <v>Merchant Unregulated</v>
          </cell>
        </row>
        <row r="2803">
          <cell r="D2803" t="str">
            <v>Aeroturbine Energy Corporation</v>
          </cell>
          <cell r="E2803" t="str">
            <v>Wind</v>
          </cell>
          <cell r="G2803" t="str">
            <v>NA</v>
          </cell>
          <cell r="H2803" t="str">
            <v>Merchant Unregulated</v>
          </cell>
        </row>
        <row r="2804">
          <cell r="D2804" t="str">
            <v>Energy Unlimited Inc</v>
          </cell>
          <cell r="E2804" t="str">
            <v>Wind</v>
          </cell>
          <cell r="G2804" t="str">
            <v>NA</v>
          </cell>
          <cell r="H2804" t="str">
            <v>Merchant Unregulated</v>
          </cell>
        </row>
        <row r="2805">
          <cell r="D2805" t="str">
            <v>Tokyo Electric Power Company</v>
          </cell>
          <cell r="E2805" t="str">
            <v>Wind</v>
          </cell>
          <cell r="G2805">
            <v>153678</v>
          </cell>
          <cell r="H2805" t="str">
            <v>Merchant Unregulated</v>
          </cell>
        </row>
        <row r="2806">
          <cell r="D2806" t="str">
            <v>Kruger, Inc.</v>
          </cell>
          <cell r="E2806" t="str">
            <v>Water</v>
          </cell>
          <cell r="G2806" t="str">
            <v>NA</v>
          </cell>
          <cell r="H2806" t="str">
            <v>Merchant Unregulated</v>
          </cell>
        </row>
        <row r="2807">
          <cell r="D2807" t="str">
            <v>Golden Valley Electric Association Inc.</v>
          </cell>
          <cell r="E2807" t="str">
            <v>Wind</v>
          </cell>
          <cell r="G2807" t="str">
            <v>NA</v>
          </cell>
          <cell r="H2807" t="str">
            <v>Merchant Unregulated</v>
          </cell>
        </row>
        <row r="2808">
          <cell r="D2808" t="str">
            <v>Evanston Board of Education</v>
          </cell>
          <cell r="E2808" t="str">
            <v>Gas</v>
          </cell>
          <cell r="G2808" t="str">
            <v>NA</v>
          </cell>
          <cell r="H2808" t="str">
            <v>Merchant Unregulated</v>
          </cell>
        </row>
        <row r="2809">
          <cell r="D2809" t="str">
            <v>Evergreen BioPower, LLC</v>
          </cell>
          <cell r="E2809" t="str">
            <v>Biomass</v>
          </cell>
          <cell r="G2809" t="str">
            <v>NA</v>
          </cell>
          <cell r="H2809" t="str">
            <v>Merchant Unregulated</v>
          </cell>
        </row>
        <row r="2810">
          <cell r="D2810" t="str">
            <v>FLS Energy Inc.</v>
          </cell>
          <cell r="E2810" t="str">
            <v>Solar</v>
          </cell>
          <cell r="G2810" t="str">
            <v>NA</v>
          </cell>
          <cell r="H2810" t="str">
            <v>Merchant Unregulated</v>
          </cell>
        </row>
        <row r="2811">
          <cell r="D2811" t="str">
            <v>SunEdison, Inc.</v>
          </cell>
          <cell r="E2811" t="str">
            <v>Solar</v>
          </cell>
          <cell r="G2811" t="str">
            <v>NA</v>
          </cell>
          <cell r="H2811" t="str">
            <v>Merchant Unregulated</v>
          </cell>
        </row>
        <row r="2812">
          <cell r="D2812" t="str">
            <v>Exelon Corporation</v>
          </cell>
          <cell r="E2812" t="str">
            <v>Wind</v>
          </cell>
          <cell r="G2812" t="str">
            <v>NA</v>
          </cell>
          <cell r="H2812" t="str">
            <v>Merchant Unregulated</v>
          </cell>
        </row>
        <row r="2813">
          <cell r="D2813" t="str">
            <v>Exelon Corporation</v>
          </cell>
          <cell r="E2813" t="str">
            <v>Solar</v>
          </cell>
          <cell r="G2813" t="str">
            <v>NA</v>
          </cell>
          <cell r="H2813" t="str">
            <v>Merchant Unregulated</v>
          </cell>
        </row>
        <row r="2814">
          <cell r="D2814" t="str">
            <v>Exelon Corporation</v>
          </cell>
          <cell r="E2814" t="str">
            <v>Wind</v>
          </cell>
          <cell r="G2814" t="str">
            <v>NA</v>
          </cell>
          <cell r="H2814" t="str">
            <v>Merchant Unregulated</v>
          </cell>
        </row>
        <row r="2815">
          <cell r="D2815" t="str">
            <v>Exelon Corporation</v>
          </cell>
          <cell r="E2815" t="str">
            <v>Wind</v>
          </cell>
          <cell r="G2815" t="str">
            <v>NA</v>
          </cell>
          <cell r="H2815" t="str">
            <v>Merchant Unregulated</v>
          </cell>
        </row>
        <row r="2816">
          <cell r="D2816" t="str">
            <v>Exelon Corporation</v>
          </cell>
          <cell r="E2816" t="str">
            <v>Wind</v>
          </cell>
          <cell r="G2816" t="str">
            <v>NA</v>
          </cell>
          <cell r="H2816" t="str">
            <v>Merchant Unregulated</v>
          </cell>
        </row>
        <row r="2817">
          <cell r="D2817" t="str">
            <v>Exelon Corporation</v>
          </cell>
          <cell r="E2817" t="str">
            <v>Wind</v>
          </cell>
          <cell r="G2817" t="str">
            <v>NA</v>
          </cell>
          <cell r="H2817" t="str">
            <v>Merchant Unregulated</v>
          </cell>
        </row>
        <row r="2818">
          <cell r="D2818" t="str">
            <v>Exelon Corporation</v>
          </cell>
          <cell r="E2818" t="str">
            <v>Wind</v>
          </cell>
          <cell r="G2818" t="str">
            <v>NA</v>
          </cell>
          <cell r="H2818" t="str">
            <v>Merchant Unregulated</v>
          </cell>
        </row>
        <row r="2819">
          <cell r="D2819" t="str">
            <v>Exelon Corporation</v>
          </cell>
          <cell r="E2819" t="str">
            <v>Wind</v>
          </cell>
          <cell r="G2819">
            <v>246494</v>
          </cell>
          <cell r="H2819" t="str">
            <v>Merchant Unregulated</v>
          </cell>
        </row>
        <row r="2820">
          <cell r="D2820" t="str">
            <v>Exelon Corporation</v>
          </cell>
          <cell r="E2820" t="str">
            <v>Wind</v>
          </cell>
          <cell r="G2820" t="str">
            <v>NA</v>
          </cell>
          <cell r="H2820" t="str">
            <v>Merchant Unregulated</v>
          </cell>
        </row>
        <row r="2821">
          <cell r="D2821" t="str">
            <v>Exelon Corporation</v>
          </cell>
          <cell r="E2821" t="str">
            <v>Wind</v>
          </cell>
          <cell r="G2821" t="str">
            <v>NA</v>
          </cell>
          <cell r="H2821" t="str">
            <v>Merchant Unregulated</v>
          </cell>
        </row>
        <row r="2822">
          <cell r="D2822" t="str">
            <v>Exelon Corporation</v>
          </cell>
          <cell r="E2822" t="str">
            <v>Wind</v>
          </cell>
          <cell r="G2822" t="str">
            <v>NA</v>
          </cell>
          <cell r="H2822" t="str">
            <v>Merchant Unregulated</v>
          </cell>
        </row>
        <row r="2823">
          <cell r="D2823" t="str">
            <v>Exelon Corporation</v>
          </cell>
          <cell r="E2823" t="str">
            <v>Wind</v>
          </cell>
          <cell r="G2823" t="str">
            <v>NA</v>
          </cell>
          <cell r="H2823" t="str">
            <v>Merchant Unregulated</v>
          </cell>
        </row>
        <row r="2824">
          <cell r="D2824" t="str">
            <v>Exelon Corporation</v>
          </cell>
          <cell r="E2824" t="str">
            <v>Wind</v>
          </cell>
          <cell r="G2824" t="str">
            <v>NA</v>
          </cell>
          <cell r="H2824" t="str">
            <v>Merchant Unregulated</v>
          </cell>
        </row>
        <row r="2825">
          <cell r="D2825" t="str">
            <v>Conergy AG</v>
          </cell>
          <cell r="E2825" t="str">
            <v>Solar</v>
          </cell>
          <cell r="G2825" t="str">
            <v>NA</v>
          </cell>
          <cell r="H2825" t="str">
            <v>Merchant Unregulated</v>
          </cell>
        </row>
        <row r="2826">
          <cell r="D2826" t="str">
            <v>Missouri Basin Municipal Power Agency</v>
          </cell>
          <cell r="E2826" t="str">
            <v>Gas</v>
          </cell>
          <cell r="G2826" t="str">
            <v>NA</v>
          </cell>
          <cell r="H2826" t="str">
            <v>Regulated</v>
          </cell>
        </row>
        <row r="2827">
          <cell r="D2827" t="str">
            <v>ArcelorMittal</v>
          </cell>
          <cell r="E2827" t="str">
            <v>Other Nonrenewable</v>
          </cell>
          <cell r="G2827" t="str">
            <v>NA</v>
          </cell>
          <cell r="H2827" t="str">
            <v>Merchant Unregulated</v>
          </cell>
        </row>
        <row r="2828">
          <cell r="D2828" t="str">
            <v>Exelon Corporation</v>
          </cell>
          <cell r="E2828" t="str">
            <v>Gas</v>
          </cell>
          <cell r="G2828">
            <v>95286</v>
          </cell>
          <cell r="H2828" t="str">
            <v>Merchant Unregulated</v>
          </cell>
        </row>
        <row r="2829">
          <cell r="D2829" t="str">
            <v>Exxon Mobil Corporation</v>
          </cell>
          <cell r="E2829" t="str">
            <v>Gas</v>
          </cell>
          <cell r="G2829" t="str">
            <v>NA</v>
          </cell>
          <cell r="H2829" t="str">
            <v>Merchant Unregulated</v>
          </cell>
        </row>
        <row r="2830">
          <cell r="D2830" t="str">
            <v>Vectren Corporation</v>
          </cell>
          <cell r="E2830" t="str">
            <v>Coal</v>
          </cell>
          <cell r="G2830">
            <v>1693312</v>
          </cell>
          <cell r="H2830" t="str">
            <v>Regulated</v>
          </cell>
        </row>
        <row r="2831">
          <cell r="D2831" t="str">
            <v>F.E.Warren Air Force Base</v>
          </cell>
          <cell r="E2831" t="str">
            <v>Wind</v>
          </cell>
          <cell r="G2831" t="str">
            <v>NA</v>
          </cell>
          <cell r="H2831" t="str">
            <v>Merchant Unregulated</v>
          </cell>
        </row>
        <row r="2832">
          <cell r="D2832" t="str">
            <v>Springfield City of - (IL)</v>
          </cell>
          <cell r="E2832" t="str">
            <v>Oil</v>
          </cell>
          <cell r="G2832" t="str">
            <v>NA</v>
          </cell>
          <cell r="H2832" t="str">
            <v>Regulated</v>
          </cell>
        </row>
        <row r="2833">
          <cell r="D2833" t="str">
            <v>Central Iowa Power Cooperative</v>
          </cell>
          <cell r="E2833" t="str">
            <v>Coal</v>
          </cell>
          <cell r="G2833" t="str">
            <v>NA</v>
          </cell>
          <cell r="H2833" t="str">
            <v>Merchant Unregulated</v>
          </cell>
        </row>
        <row r="2834">
          <cell r="D2834" t="str">
            <v>Golden Valley Electric Association Inc.</v>
          </cell>
          <cell r="E2834" t="str">
            <v>Oil</v>
          </cell>
          <cell r="G2834" t="str">
            <v>NA</v>
          </cell>
          <cell r="H2834" t="str">
            <v>Merchant Unregulated</v>
          </cell>
        </row>
        <row r="2835">
          <cell r="D2835" t="str">
            <v>Golden Valley Electric Association Inc.</v>
          </cell>
          <cell r="E2835" t="str">
            <v>Oil</v>
          </cell>
          <cell r="G2835" t="str">
            <v>NA</v>
          </cell>
          <cell r="H2835" t="str">
            <v>Merchant Unregulated</v>
          </cell>
        </row>
        <row r="2836">
          <cell r="D2836" t="str">
            <v>Fairbanks Morse Engine</v>
          </cell>
          <cell r="E2836" t="str">
            <v>Oil</v>
          </cell>
          <cell r="G2836" t="str">
            <v>NA</v>
          </cell>
          <cell r="H2836" t="str">
            <v>Merchant Unregulated</v>
          </cell>
        </row>
        <row r="2837">
          <cell r="D2837" t="str">
            <v>Fairbury City of</v>
          </cell>
          <cell r="E2837" t="str">
            <v>Gas</v>
          </cell>
          <cell r="G2837" t="str">
            <v>NA</v>
          </cell>
          <cell r="H2837" t="str">
            <v>Regulated</v>
          </cell>
        </row>
        <row r="2838">
          <cell r="D2838" t="str">
            <v>Fairfax City of</v>
          </cell>
          <cell r="E2838" t="str">
            <v>Oil</v>
          </cell>
          <cell r="G2838" t="str">
            <v>NA</v>
          </cell>
          <cell r="H2838" t="str">
            <v>Regulated</v>
          </cell>
        </row>
        <row r="2839">
          <cell r="D2839" t="str">
            <v>Gaz Métro Limited Partnership</v>
          </cell>
          <cell r="E2839" t="str">
            <v>Water</v>
          </cell>
          <cell r="G2839" t="str">
            <v>NA</v>
          </cell>
          <cell r="H2839" t="str">
            <v>Regulated</v>
          </cell>
        </row>
        <row r="2840">
          <cell r="D2840" t="str">
            <v>Fairfield City of</v>
          </cell>
          <cell r="E2840" t="str">
            <v>Oil</v>
          </cell>
          <cell r="G2840" t="str">
            <v>NA</v>
          </cell>
          <cell r="H2840" t="str">
            <v>Regulated</v>
          </cell>
        </row>
        <row r="2841">
          <cell r="D2841" t="str">
            <v>SCANA Corporation</v>
          </cell>
          <cell r="E2841" t="str">
            <v>Water</v>
          </cell>
          <cell r="G2841">
            <v>635923</v>
          </cell>
          <cell r="H2841" t="str">
            <v>Regulated</v>
          </cell>
        </row>
        <row r="2842">
          <cell r="D2842" t="str">
            <v>SunEdison, Inc.</v>
          </cell>
          <cell r="E2842" t="str">
            <v>Solar</v>
          </cell>
          <cell r="G2842" t="str">
            <v>NA</v>
          </cell>
          <cell r="H2842" t="str">
            <v>Merchant Unregulated</v>
          </cell>
        </row>
        <row r="2843">
          <cell r="D2843" t="str">
            <v>Fairfield University</v>
          </cell>
          <cell r="E2843" t="str">
            <v>Gas</v>
          </cell>
          <cell r="G2843" t="str">
            <v>NA</v>
          </cell>
          <cell r="H2843" t="str">
            <v>Merchant Unregulated</v>
          </cell>
        </row>
        <row r="2844">
          <cell r="D2844" t="str">
            <v>United States Steel Corporation</v>
          </cell>
          <cell r="E2844" t="str">
            <v>Other Nonrenewable</v>
          </cell>
          <cell r="G2844">
            <v>155093</v>
          </cell>
          <cell r="H2844" t="str">
            <v>Merchant Unregulated</v>
          </cell>
        </row>
        <row r="2845">
          <cell r="D2845" t="str">
            <v>Ameren Corporation</v>
          </cell>
          <cell r="E2845" t="str">
            <v>Oil</v>
          </cell>
          <cell r="G2845">
            <v>643</v>
          </cell>
          <cell r="H2845" t="str">
            <v>Regulated</v>
          </cell>
        </row>
        <row r="2846">
          <cell r="D2846" t="str">
            <v>Korean East-West Power Co., Ltd.</v>
          </cell>
          <cell r="E2846" t="str">
            <v>Biomass</v>
          </cell>
          <cell r="G2846" t="str">
            <v>NA</v>
          </cell>
          <cell r="H2846" t="str">
            <v>Merchant Unregulated</v>
          </cell>
        </row>
        <row r="2847">
          <cell r="D2847" t="str">
            <v>Palmer Capital Corporation</v>
          </cell>
          <cell r="E2847" t="str">
            <v>Wind</v>
          </cell>
          <cell r="G2847" t="str">
            <v>NA</v>
          </cell>
          <cell r="H2847" t="str">
            <v>Merchant Unregulated</v>
          </cell>
        </row>
        <row r="2848">
          <cell r="D2848" t="str">
            <v>Solaya Energy LLC</v>
          </cell>
          <cell r="E2848" t="str">
            <v>Wind</v>
          </cell>
          <cell r="G2848" t="str">
            <v>NA</v>
          </cell>
          <cell r="H2848" t="str">
            <v>Merchant Unregulated</v>
          </cell>
        </row>
        <row r="2849">
          <cell r="D2849" t="str">
            <v>Cost Containment, Inc.</v>
          </cell>
          <cell r="E2849" t="str">
            <v>Wind</v>
          </cell>
          <cell r="G2849" t="str">
            <v>NA</v>
          </cell>
          <cell r="H2849" t="str">
            <v>Merchant Unregulated</v>
          </cell>
        </row>
        <row r="2850">
          <cell r="D2850" t="str">
            <v>Exelon Corporation</v>
          </cell>
          <cell r="E2850" t="str">
            <v>Biomass</v>
          </cell>
          <cell r="G2850">
            <v>246861</v>
          </cell>
          <cell r="H2850" t="str">
            <v>Merchant Unregulated</v>
          </cell>
        </row>
        <row r="2851">
          <cell r="D2851" t="str">
            <v>Dominion Resources, Inc.</v>
          </cell>
          <cell r="E2851" t="str">
            <v>Gas</v>
          </cell>
          <cell r="G2851">
            <v>8229949</v>
          </cell>
          <cell r="H2851" t="str">
            <v>Merchant Unregulated</v>
          </cell>
        </row>
        <row r="2852">
          <cell r="D2852" t="str">
            <v>Southern Minnesota Municipal Power Agency</v>
          </cell>
          <cell r="E2852" t="str">
            <v>Oil</v>
          </cell>
          <cell r="G2852" t="str">
            <v>NA</v>
          </cell>
          <cell r="H2852" t="str">
            <v>Regulated</v>
          </cell>
        </row>
        <row r="2853">
          <cell r="D2853" t="str">
            <v>Wind Turbine Corporation</v>
          </cell>
          <cell r="E2853" t="str">
            <v>Wind</v>
          </cell>
          <cell r="G2853" t="str">
            <v>NA</v>
          </cell>
          <cell r="H2853" t="str">
            <v>Merchant Unregulated</v>
          </cell>
        </row>
        <row r="2854">
          <cell r="D2854" t="str">
            <v>Southern Minnesota Municipal Power Agency</v>
          </cell>
          <cell r="E2854" t="str">
            <v>Wind</v>
          </cell>
          <cell r="G2854" t="str">
            <v>NA</v>
          </cell>
          <cell r="H2854" t="str">
            <v>Regulated</v>
          </cell>
        </row>
        <row r="2855">
          <cell r="D2855" t="str">
            <v>Fairview City of</v>
          </cell>
          <cell r="E2855" t="str">
            <v>Oil</v>
          </cell>
          <cell r="G2855" t="str">
            <v>NA</v>
          </cell>
          <cell r="H2855" t="str">
            <v>Regulated</v>
          </cell>
        </row>
        <row r="2856">
          <cell r="D2856" t="str">
            <v>International Bound &amp; Water Commission</v>
          </cell>
          <cell r="E2856" t="str">
            <v>Water</v>
          </cell>
          <cell r="G2856" t="str">
            <v>NA</v>
          </cell>
          <cell r="H2856" t="str">
            <v>Merchant Unregulated</v>
          </cell>
        </row>
        <row r="2857">
          <cell r="D2857" t="str">
            <v>Berkshire Hathaway Inc.</v>
          </cell>
          <cell r="E2857" t="str">
            <v>Water</v>
          </cell>
          <cell r="G2857">
            <v>9368</v>
          </cell>
          <cell r="H2857" t="str">
            <v>Regulated</v>
          </cell>
        </row>
        <row r="2858">
          <cell r="D2858" t="str">
            <v>MidAmerican Energy Holdings Company</v>
          </cell>
          <cell r="E2858" t="str">
            <v>Water</v>
          </cell>
          <cell r="G2858">
            <v>1064</v>
          </cell>
          <cell r="H2858" t="str">
            <v>Regulated</v>
          </cell>
        </row>
        <row r="2859">
          <cell r="D2859" t="str">
            <v>Fortistar LLC</v>
          </cell>
          <cell r="E2859" t="str">
            <v>Biomass</v>
          </cell>
          <cell r="G2859" t="str">
            <v>NA</v>
          </cell>
          <cell r="H2859" t="str">
            <v>Merchant Unregulated</v>
          </cell>
        </row>
        <row r="2860">
          <cell r="D2860" t="str">
            <v>Fortistar LLC</v>
          </cell>
          <cell r="E2860" t="str">
            <v>Biomass</v>
          </cell>
          <cell r="G2860" t="str">
            <v>NA</v>
          </cell>
          <cell r="H2860" t="str">
            <v>Merchant Unregulated</v>
          </cell>
        </row>
        <row r="2861">
          <cell r="D2861" t="str">
            <v>EIF Management, LLC</v>
          </cell>
          <cell r="E2861" t="str">
            <v>Water</v>
          </cell>
          <cell r="G2861" t="str">
            <v>NA</v>
          </cell>
          <cell r="H2861" t="str">
            <v>Merchant Unregulated</v>
          </cell>
        </row>
        <row r="2862">
          <cell r="D2862" t="str">
            <v>Fallbrook Public Utility District</v>
          </cell>
          <cell r="E2862" t="str">
            <v>Solar</v>
          </cell>
          <cell r="G2862" t="str">
            <v>NA</v>
          </cell>
          <cell r="H2862" t="str">
            <v>Merchant Unregulated</v>
          </cell>
        </row>
        <row r="2863">
          <cell r="D2863" t="str">
            <v>Hydro FS, LLC</v>
          </cell>
          <cell r="E2863" t="str">
            <v>Water</v>
          </cell>
          <cell r="G2863" t="str">
            <v>NA</v>
          </cell>
          <cell r="H2863" t="str">
            <v>Merchant Unregulated</v>
          </cell>
        </row>
        <row r="2864">
          <cell r="D2864" t="str">
            <v>Exelon Corporation</v>
          </cell>
          <cell r="E2864" t="str">
            <v>Oil</v>
          </cell>
          <cell r="G2864" t="str">
            <v>NA</v>
          </cell>
          <cell r="H2864" t="str">
            <v>Merchant Unregulated</v>
          </cell>
        </row>
        <row r="2865">
          <cell r="D2865" t="str">
            <v>Falls City City of</v>
          </cell>
          <cell r="E2865" t="str">
            <v>Gas</v>
          </cell>
          <cell r="G2865" t="str">
            <v>NA</v>
          </cell>
          <cell r="H2865" t="str">
            <v>Regulated</v>
          </cell>
        </row>
        <row r="2866">
          <cell r="D2866" t="str">
            <v>Falls Creek Hydropower LP</v>
          </cell>
          <cell r="E2866" t="str">
            <v>Water</v>
          </cell>
          <cell r="G2866" t="str">
            <v>NA</v>
          </cell>
          <cell r="H2866" t="str">
            <v>Merchant Unregulated</v>
          </cell>
        </row>
        <row r="2867">
          <cell r="D2867" t="str">
            <v>Alcoa, Inc.</v>
          </cell>
          <cell r="E2867" t="str">
            <v>Water</v>
          </cell>
          <cell r="G2867">
            <v>88470</v>
          </cell>
          <cell r="H2867" t="str">
            <v>Merchant Unregulated</v>
          </cell>
        </row>
        <row r="2868">
          <cell r="D2868" t="str">
            <v>IDACORP, Inc.</v>
          </cell>
          <cell r="E2868" t="str">
            <v>Water</v>
          </cell>
          <cell r="G2868" t="str">
            <v>NA</v>
          </cell>
          <cell r="H2868" t="str">
            <v>Merchant Unregulated</v>
          </cell>
        </row>
        <row r="2869">
          <cell r="D2869" t="str">
            <v>Environmental Energy Company</v>
          </cell>
          <cell r="E2869" t="str">
            <v>Water</v>
          </cell>
          <cell r="G2869" t="str">
            <v>NA</v>
          </cell>
          <cell r="H2869" t="str">
            <v>Merchant Unregulated</v>
          </cell>
        </row>
        <row r="2870">
          <cell r="D2870" t="str">
            <v>GDF Suez SA</v>
          </cell>
          <cell r="E2870" t="str">
            <v>Water</v>
          </cell>
          <cell r="G2870" t="str">
            <v>NA</v>
          </cell>
          <cell r="H2870" t="str">
            <v>Merchant Unregulated</v>
          </cell>
        </row>
        <row r="2871">
          <cell r="D2871" t="str">
            <v>Falmouth Town of</v>
          </cell>
          <cell r="E2871" t="str">
            <v>Wind</v>
          </cell>
          <cell r="G2871" t="str">
            <v>NA</v>
          </cell>
          <cell r="H2871" t="str">
            <v>Merchant Unregulated</v>
          </cell>
        </row>
        <row r="2872">
          <cell r="D2872" t="str">
            <v>Notus Clean Energy LLC</v>
          </cell>
          <cell r="E2872" t="str">
            <v>Wind</v>
          </cell>
          <cell r="G2872" t="str">
            <v>NA</v>
          </cell>
          <cell r="H2872" t="str">
            <v>Merchant Unregulated</v>
          </cell>
        </row>
        <row r="2873">
          <cell r="D2873" t="str">
            <v>Alaska Power &amp; Telephone Co.</v>
          </cell>
          <cell r="E2873" t="str">
            <v>Oil</v>
          </cell>
          <cell r="G2873" t="str">
            <v>NA</v>
          </cell>
          <cell r="H2873" t="str">
            <v>Merchant Unregulated</v>
          </cell>
        </row>
        <row r="2874">
          <cell r="D2874" t="str">
            <v>Alaska Energy &amp; Resources Company</v>
          </cell>
          <cell r="E2874" t="str">
            <v>Oil</v>
          </cell>
          <cell r="G2874" t="str">
            <v>NA</v>
          </cell>
          <cell r="H2874" t="str">
            <v>Merchant Unregulated</v>
          </cell>
        </row>
        <row r="2875">
          <cell r="D2875" t="str">
            <v>Pacific Power Management LLC</v>
          </cell>
          <cell r="E2875" t="str">
            <v>Solar</v>
          </cell>
          <cell r="G2875" t="str">
            <v>NA</v>
          </cell>
          <cell r="H2875" t="str">
            <v>Merchant Unregulated</v>
          </cell>
        </row>
        <row r="2876">
          <cell r="D2876" t="str">
            <v>Portland General Electric Company</v>
          </cell>
          <cell r="E2876" t="str">
            <v>Water</v>
          </cell>
          <cell r="G2876">
            <v>166808</v>
          </cell>
          <cell r="H2876" t="str">
            <v>Regulated</v>
          </cell>
        </row>
        <row r="2877">
          <cell r="D2877" t="str">
            <v>Boise Project Board of Control</v>
          </cell>
          <cell r="E2877" t="str">
            <v>Water</v>
          </cell>
          <cell r="G2877" t="str">
            <v>NA</v>
          </cell>
          <cell r="H2877" t="str">
            <v>Merchant Unregulated</v>
          </cell>
        </row>
        <row r="2878">
          <cell r="D2878" t="str">
            <v>Minnesota Municipal Power Agency</v>
          </cell>
          <cell r="E2878" t="str">
            <v>Gas</v>
          </cell>
          <cell r="G2878">
            <v>739764</v>
          </cell>
          <cell r="H2878" t="str">
            <v>Regulated</v>
          </cell>
        </row>
        <row r="2879">
          <cell r="D2879" t="str">
            <v>Farm Power Northwest LLC</v>
          </cell>
          <cell r="E2879" t="str">
            <v>Biomass</v>
          </cell>
          <cell r="G2879" t="str">
            <v>NA</v>
          </cell>
          <cell r="H2879" t="str">
            <v>Merchant Unregulated</v>
          </cell>
        </row>
        <row r="2880">
          <cell r="D2880" t="str">
            <v>Farm Power Northwest LLC</v>
          </cell>
          <cell r="E2880" t="str">
            <v>Biomass</v>
          </cell>
          <cell r="G2880" t="str">
            <v>NA</v>
          </cell>
          <cell r="H2880" t="str">
            <v>Merchant Unregulated</v>
          </cell>
        </row>
        <row r="2881">
          <cell r="D2881" t="str">
            <v>Farm Power Northwest LLC</v>
          </cell>
          <cell r="E2881" t="str">
            <v>Biomass</v>
          </cell>
          <cell r="G2881" t="str">
            <v>NA</v>
          </cell>
          <cell r="H2881" t="str">
            <v>Merchant Unregulated</v>
          </cell>
        </row>
        <row r="2882">
          <cell r="D2882" t="str">
            <v>Farmer City City of</v>
          </cell>
          <cell r="E2882" t="str">
            <v>Oil</v>
          </cell>
          <cell r="G2882" t="str">
            <v>NA</v>
          </cell>
          <cell r="H2882" t="str">
            <v>Regulated</v>
          </cell>
        </row>
        <row r="2883">
          <cell r="D2883" t="str">
            <v>Waste Management, Inc.</v>
          </cell>
          <cell r="E2883" t="str">
            <v>Biomass</v>
          </cell>
          <cell r="G2883" t="str">
            <v>NA</v>
          </cell>
          <cell r="H2883" t="str">
            <v>Merchant Unregulated</v>
          </cell>
        </row>
        <row r="2884">
          <cell r="D2884" t="str">
            <v>Iberdrola, S.A.</v>
          </cell>
          <cell r="E2884" t="str">
            <v>Wind</v>
          </cell>
          <cell r="G2884">
            <v>362004</v>
          </cell>
          <cell r="H2884" t="str">
            <v>Merchant Unregulated</v>
          </cell>
        </row>
        <row r="2885">
          <cell r="D2885" t="str">
            <v>Fala Direct Mail Group</v>
          </cell>
          <cell r="E2885" t="str">
            <v>Solar</v>
          </cell>
          <cell r="G2885" t="str">
            <v>NA</v>
          </cell>
          <cell r="H2885" t="str">
            <v>Merchant Unregulated</v>
          </cell>
        </row>
        <row r="2886">
          <cell r="D2886" t="str">
            <v>NorthWestern Corporation</v>
          </cell>
          <cell r="E2886" t="str">
            <v>Oil</v>
          </cell>
          <cell r="G2886">
            <v>-92</v>
          </cell>
          <cell r="H2886" t="str">
            <v>Regulated</v>
          </cell>
        </row>
        <row r="2887">
          <cell r="D2887" t="str">
            <v>Pepco Holdings, Inc.</v>
          </cell>
          <cell r="E2887" t="str">
            <v>Biomass</v>
          </cell>
          <cell r="G2887" t="str">
            <v>NA</v>
          </cell>
          <cell r="H2887" t="str">
            <v>Merchant Unregulated</v>
          </cell>
        </row>
        <row r="2888">
          <cell r="D2888" t="str">
            <v>Duke Energy Corporation</v>
          </cell>
          <cell r="E2888" t="str">
            <v>Gas</v>
          </cell>
          <cell r="G2888">
            <v>4270183</v>
          </cell>
          <cell r="H2888" t="str">
            <v>Regulated</v>
          </cell>
        </row>
        <row r="2889">
          <cell r="D2889" t="str">
            <v>Austin Energy</v>
          </cell>
          <cell r="E2889" t="str">
            <v>Coal</v>
          </cell>
          <cell r="G2889">
            <v>3033423</v>
          </cell>
          <cell r="H2889" t="str">
            <v>Regulated</v>
          </cell>
        </row>
        <row r="2890">
          <cell r="D2890" t="str">
            <v>Lower Colorado River Authority</v>
          </cell>
          <cell r="E2890" t="str">
            <v>Coal</v>
          </cell>
          <cell r="G2890">
            <v>5286448</v>
          </cell>
          <cell r="H2890" t="str">
            <v>Regulated</v>
          </cell>
        </row>
        <row r="2891">
          <cell r="D2891" t="str">
            <v>Fayette City of</v>
          </cell>
          <cell r="E2891" t="str">
            <v>Oil</v>
          </cell>
          <cell r="G2891" t="str">
            <v>NA</v>
          </cell>
          <cell r="H2891" t="str">
            <v>Regulated</v>
          </cell>
        </row>
        <row r="2892">
          <cell r="D2892" t="str">
            <v>South Jersey Industries, Inc.</v>
          </cell>
          <cell r="E2892" t="str">
            <v>Biomass</v>
          </cell>
          <cell r="G2892" t="str">
            <v>NA</v>
          </cell>
          <cell r="H2892" t="str">
            <v>Merchant Unregulated</v>
          </cell>
        </row>
        <row r="2893">
          <cell r="D2893" t="str">
            <v>DCO Energy LLC</v>
          </cell>
          <cell r="E2893" t="str">
            <v>Biomass</v>
          </cell>
          <cell r="G2893" t="str">
            <v>NA</v>
          </cell>
          <cell r="H2893" t="str">
            <v>Merchant Unregulated</v>
          </cell>
        </row>
        <row r="2894">
          <cell r="D2894" t="str">
            <v>Calpine Corporation</v>
          </cell>
          <cell r="E2894" t="str">
            <v>Gas</v>
          </cell>
          <cell r="G2894" t="str">
            <v>NA</v>
          </cell>
          <cell r="H2894" t="str">
            <v>Merchant Unregulated</v>
          </cell>
        </row>
        <row r="2895">
          <cell r="D2895" t="str">
            <v>NRG Energy, Inc.</v>
          </cell>
          <cell r="E2895" t="str">
            <v>Solar</v>
          </cell>
          <cell r="G2895" t="str">
            <v>NA</v>
          </cell>
          <cell r="H2895" t="str">
            <v>Merchant Unregulated</v>
          </cell>
        </row>
        <row r="2896">
          <cell r="D2896" t="str">
            <v>Federal Express Corporation</v>
          </cell>
          <cell r="E2896" t="str">
            <v>Solar</v>
          </cell>
          <cell r="G2896" t="str">
            <v>NA</v>
          </cell>
          <cell r="H2896" t="str">
            <v>Merchant Unregulated</v>
          </cell>
        </row>
        <row r="2897">
          <cell r="D2897" t="str">
            <v>Federal Express Corporation</v>
          </cell>
          <cell r="E2897" t="str">
            <v>Solar</v>
          </cell>
          <cell r="G2897" t="str">
            <v>NA</v>
          </cell>
          <cell r="H2897" t="str">
            <v>Merchant Unregulated</v>
          </cell>
        </row>
        <row r="2898">
          <cell r="D2898" t="str">
            <v>Federal Express Corporation</v>
          </cell>
          <cell r="E2898" t="str">
            <v>Solar</v>
          </cell>
          <cell r="G2898" t="str">
            <v>NA</v>
          </cell>
          <cell r="H2898" t="str">
            <v>Merchant Unregulated</v>
          </cell>
        </row>
        <row r="2899">
          <cell r="D2899" t="str">
            <v>Brookfield Renewable Energy Partners L.P.</v>
          </cell>
          <cell r="E2899" t="str">
            <v>Water</v>
          </cell>
          <cell r="G2899" t="str">
            <v>NA</v>
          </cell>
          <cell r="H2899" t="str">
            <v>Merchant Unregulated</v>
          </cell>
        </row>
        <row r="2900">
          <cell r="D2900" t="str">
            <v>Brookfield Asset Management Inc.</v>
          </cell>
          <cell r="E2900" t="str">
            <v>Water</v>
          </cell>
          <cell r="G2900" t="str">
            <v>NA</v>
          </cell>
          <cell r="H2900" t="str">
            <v>Merchant Unregulated</v>
          </cell>
        </row>
        <row r="2901">
          <cell r="D2901" t="str">
            <v>Fall River Rural Elec Coop Inc</v>
          </cell>
          <cell r="E2901" t="str">
            <v>Water</v>
          </cell>
          <cell r="G2901" t="str">
            <v>NA</v>
          </cell>
          <cell r="H2901" t="str">
            <v>Merchant Unregulated</v>
          </cell>
        </row>
        <row r="2902">
          <cell r="D2902" t="str">
            <v>CDM Hydroelectric Company</v>
          </cell>
          <cell r="E2902" t="str">
            <v>Water</v>
          </cell>
          <cell r="G2902" t="str">
            <v>NA</v>
          </cell>
          <cell r="H2902" t="str">
            <v>Merchant Unregulated</v>
          </cell>
        </row>
        <row r="2903">
          <cell r="D2903" t="str">
            <v>Enel S.p.A.</v>
          </cell>
          <cell r="E2903" t="str">
            <v>Wind</v>
          </cell>
          <cell r="G2903" t="str">
            <v>NA</v>
          </cell>
          <cell r="H2903" t="str">
            <v>Merchant Unregulated</v>
          </cell>
        </row>
        <row r="2904">
          <cell r="D2904" t="str">
            <v>Fennimore City of</v>
          </cell>
          <cell r="E2904" t="str">
            <v>Oil</v>
          </cell>
          <cell r="G2904" t="str">
            <v>NA</v>
          </cell>
          <cell r="H2904" t="str">
            <v>Regulated</v>
          </cell>
        </row>
        <row r="2905">
          <cell r="D2905" t="str">
            <v>EDF Group</v>
          </cell>
          <cell r="E2905" t="str">
            <v>Wind</v>
          </cell>
          <cell r="G2905">
            <v>751918</v>
          </cell>
          <cell r="H2905" t="str">
            <v>Merchant Unregulated</v>
          </cell>
        </row>
        <row r="2906">
          <cell r="D2906" t="str">
            <v>Otter Tail Corporation</v>
          </cell>
          <cell r="E2906" t="str">
            <v>Oil</v>
          </cell>
          <cell r="G2906">
            <v>23</v>
          </cell>
          <cell r="H2906" t="str">
            <v>Regulated</v>
          </cell>
        </row>
        <row r="2907">
          <cell r="D2907" t="str">
            <v>DTE Energy Company</v>
          </cell>
          <cell r="E2907" t="str">
            <v>Nuclear</v>
          </cell>
          <cell r="G2907">
            <v>5122292</v>
          </cell>
          <cell r="H2907" t="str">
            <v>Regulated</v>
          </cell>
        </row>
        <row r="2908">
          <cell r="D2908" t="str">
            <v>DTE Energy Company</v>
          </cell>
          <cell r="E2908" t="str">
            <v>Oil</v>
          </cell>
          <cell r="G2908">
            <v>691</v>
          </cell>
          <cell r="H2908" t="str">
            <v>Regulated</v>
          </cell>
        </row>
        <row r="2909">
          <cell r="D2909" t="str">
            <v>Rayonier Inc.</v>
          </cell>
          <cell r="E2909" t="str">
            <v>Biomass</v>
          </cell>
          <cell r="G2909">
            <v>221601</v>
          </cell>
          <cell r="H2909" t="str">
            <v>Merchant Unregulated</v>
          </cell>
        </row>
        <row r="2910">
          <cell r="D2910" t="str">
            <v>Addison Solar Farm, LLC</v>
          </cell>
          <cell r="E2910" t="str">
            <v>Solar</v>
          </cell>
          <cell r="G2910" t="str">
            <v>NA</v>
          </cell>
          <cell r="H2910" t="str">
            <v>Merchant Unregulated</v>
          </cell>
        </row>
        <row r="2911">
          <cell r="D2911" t="str">
            <v>Edison International</v>
          </cell>
          <cell r="E2911" t="str">
            <v>Wind</v>
          </cell>
          <cell r="G2911" t="str">
            <v>NA</v>
          </cell>
          <cell r="H2911" t="str">
            <v>Merchant Unregulated</v>
          </cell>
        </row>
        <row r="2912">
          <cell r="D2912" t="str">
            <v>Fey Windfarm LLC</v>
          </cell>
          <cell r="E2912" t="str">
            <v>Wind</v>
          </cell>
          <cell r="G2912" t="str">
            <v>NA</v>
          </cell>
          <cell r="H2912" t="str">
            <v>Merchant Unregulated</v>
          </cell>
        </row>
        <row r="2913">
          <cell r="D2913" t="str">
            <v>Recovery Corporation</v>
          </cell>
          <cell r="E2913" t="str">
            <v>Biomass</v>
          </cell>
          <cell r="G2913" t="str">
            <v>NA</v>
          </cell>
          <cell r="H2913" t="str">
            <v>Merchant Unregulated</v>
          </cell>
        </row>
        <row r="2914">
          <cell r="D2914" t="str">
            <v>ContourGlobal LP</v>
          </cell>
          <cell r="E2914" t="str">
            <v>Biomass</v>
          </cell>
          <cell r="G2914" t="str">
            <v>NA</v>
          </cell>
          <cell r="H2914" t="str">
            <v>Merchant Unregulated</v>
          </cell>
        </row>
        <row r="2915">
          <cell r="D2915" t="str">
            <v>New Smyrna Beach Utilities Commission</v>
          </cell>
          <cell r="E2915" t="str">
            <v>Oil</v>
          </cell>
          <cell r="G2915" t="str">
            <v>NA</v>
          </cell>
          <cell r="H2915" t="str">
            <v>Regulated</v>
          </cell>
        </row>
        <row r="2916">
          <cell r="D2916" t="str">
            <v>Brookfield Renewable Energy Partners L.P.</v>
          </cell>
          <cell r="E2916" t="str">
            <v>Water</v>
          </cell>
          <cell r="G2916" t="str">
            <v>NA</v>
          </cell>
          <cell r="H2916" t="str">
            <v>Merchant Unregulated</v>
          </cell>
        </row>
        <row r="2917">
          <cell r="D2917" t="str">
            <v>Emera Incorporated</v>
          </cell>
          <cell r="E2917" t="str">
            <v>Water</v>
          </cell>
          <cell r="G2917" t="str">
            <v>NA</v>
          </cell>
          <cell r="H2917" t="str">
            <v>Merchant Unregulated</v>
          </cell>
        </row>
        <row r="2918">
          <cell r="D2918" t="str">
            <v>Brookfield Asset Management Inc.</v>
          </cell>
          <cell r="E2918" t="str">
            <v>Water</v>
          </cell>
          <cell r="G2918" t="str">
            <v>NA</v>
          </cell>
          <cell r="H2918" t="str">
            <v>Merchant Unregulated</v>
          </cell>
        </row>
        <row r="2919">
          <cell r="D2919" t="str">
            <v>Kootenai Electric Cooperative Inc.</v>
          </cell>
          <cell r="E2919" t="str">
            <v>Biomass</v>
          </cell>
          <cell r="G2919" t="str">
            <v>NA</v>
          </cell>
          <cell r="H2919" t="str">
            <v>Merchant Unregulated</v>
          </cell>
        </row>
        <row r="2920">
          <cell r="D2920" t="str">
            <v>Los Angeles City of</v>
          </cell>
          <cell r="E2920" t="str">
            <v>Solar</v>
          </cell>
          <cell r="G2920" t="str">
            <v>NA</v>
          </cell>
          <cell r="H2920" t="str">
            <v>Merchant Unregulated</v>
          </cell>
        </row>
        <row r="2921">
          <cell r="D2921" t="str">
            <v>Finch Paper Holdings, LLC</v>
          </cell>
          <cell r="E2921" t="str">
            <v>Oil</v>
          </cell>
          <cell r="G2921">
            <v>143509</v>
          </cell>
          <cell r="H2921" t="str">
            <v>Merchant Unregulated</v>
          </cell>
        </row>
        <row r="2922">
          <cell r="D2922" t="str">
            <v>Finley BioEnergy LLC</v>
          </cell>
          <cell r="E2922" t="str">
            <v>Biomass</v>
          </cell>
          <cell r="G2922" t="str">
            <v>NA</v>
          </cell>
          <cell r="H2922" t="str">
            <v>Merchant Unregulated</v>
          </cell>
        </row>
        <row r="2923">
          <cell r="D2923" t="str">
            <v>Cook Inlet Region, Incorporated</v>
          </cell>
          <cell r="E2923" t="str">
            <v>Wind</v>
          </cell>
          <cell r="G2923" t="str">
            <v>NA</v>
          </cell>
          <cell r="H2923" t="str">
            <v>Merchant Unregulated</v>
          </cell>
        </row>
        <row r="2924">
          <cell r="D2924" t="str">
            <v>Fiscalini Properties, L.P.</v>
          </cell>
          <cell r="E2924" t="str">
            <v>Biomass</v>
          </cell>
          <cell r="G2924" t="str">
            <v>NA</v>
          </cell>
          <cell r="H2924" t="str">
            <v>Merchant Unregulated</v>
          </cell>
        </row>
        <row r="2925">
          <cell r="D2925" t="str">
            <v>Berkshire Hathaway Inc.</v>
          </cell>
          <cell r="E2925" t="str">
            <v>Water</v>
          </cell>
          <cell r="G2925">
            <v>38460</v>
          </cell>
          <cell r="H2925" t="str">
            <v>Regulated</v>
          </cell>
        </row>
        <row r="2926">
          <cell r="D2926" t="str">
            <v>MidAmerican Energy Holdings Company</v>
          </cell>
          <cell r="E2926" t="str">
            <v>Water</v>
          </cell>
          <cell r="G2926">
            <v>4369</v>
          </cell>
          <cell r="H2926" t="str">
            <v>Regulated</v>
          </cell>
        </row>
        <row r="2927">
          <cell r="D2927" t="str">
            <v>Yuba County Water Agency</v>
          </cell>
          <cell r="E2927" t="str">
            <v>Water</v>
          </cell>
          <cell r="G2927" t="str">
            <v>NA</v>
          </cell>
          <cell r="H2927" t="str">
            <v>Merchant Unregulated</v>
          </cell>
        </row>
        <row r="2928">
          <cell r="D2928" t="str">
            <v>PPL Corporation</v>
          </cell>
          <cell r="E2928" t="str">
            <v>Oil</v>
          </cell>
          <cell r="G2928" t="str">
            <v>NA</v>
          </cell>
          <cell r="H2928" t="str">
            <v>Merchant Unregulated</v>
          </cell>
        </row>
        <row r="2929">
          <cell r="D2929" t="str">
            <v>Fishers Island Electric Corp</v>
          </cell>
          <cell r="E2929" t="str">
            <v>Oil</v>
          </cell>
          <cell r="G2929" t="str">
            <v>NA</v>
          </cell>
          <cell r="H2929" t="str">
            <v>Merchant Unregulated</v>
          </cell>
        </row>
        <row r="2930">
          <cell r="D2930" t="str">
            <v>Fishers Island Utility Co.</v>
          </cell>
          <cell r="E2930" t="str">
            <v>Oil</v>
          </cell>
          <cell r="G2930" t="str">
            <v>NA</v>
          </cell>
          <cell r="H2930" t="str">
            <v>Merchant Unregulated</v>
          </cell>
        </row>
        <row r="2931">
          <cell r="D2931" t="str">
            <v>Duke Energy Corporation</v>
          </cell>
          <cell r="E2931" t="str">
            <v>Water</v>
          </cell>
          <cell r="G2931">
            <v>91594</v>
          </cell>
          <cell r="H2931" t="str">
            <v>Regulated</v>
          </cell>
        </row>
        <row r="2932">
          <cell r="D2932" t="str">
            <v>Edison International</v>
          </cell>
          <cell r="E2932" t="str">
            <v>Oil</v>
          </cell>
          <cell r="G2932">
            <v>375</v>
          </cell>
          <cell r="H2932" t="str">
            <v>Merchant Unregulated</v>
          </cell>
        </row>
        <row r="2933">
          <cell r="D2933" t="str">
            <v>MGE Energy, Inc.</v>
          </cell>
          <cell r="E2933" t="str">
            <v>Gas</v>
          </cell>
          <cell r="G2933">
            <v>4138</v>
          </cell>
          <cell r="H2933" t="str">
            <v>Regulated</v>
          </cell>
        </row>
        <row r="2934">
          <cell r="D2934" t="str">
            <v>Waste Management, Inc.</v>
          </cell>
          <cell r="E2934" t="str">
            <v>Biomass</v>
          </cell>
          <cell r="G2934" t="str">
            <v>NA</v>
          </cell>
          <cell r="H2934" t="str">
            <v>Merchant Unregulated</v>
          </cell>
        </row>
        <row r="2935">
          <cell r="D2935" t="str">
            <v>Arkansas Electric Cooperative Corp.</v>
          </cell>
          <cell r="E2935" t="str">
            <v>Gas</v>
          </cell>
          <cell r="G2935">
            <v>114459</v>
          </cell>
          <cell r="H2935" t="str">
            <v>Merchant Unregulated</v>
          </cell>
        </row>
        <row r="2936">
          <cell r="D2936" t="str">
            <v>CMS Energy Corporation</v>
          </cell>
          <cell r="E2936" t="str">
            <v>Water</v>
          </cell>
          <cell r="G2936">
            <v>21525</v>
          </cell>
          <cell r="H2936" t="str">
            <v>Regulated</v>
          </cell>
        </row>
        <row r="2937">
          <cell r="D2937" t="str">
            <v>Brookfield Renewable Energy Partners L.P.</v>
          </cell>
          <cell r="E2937" t="str">
            <v>Water</v>
          </cell>
          <cell r="G2937" t="str">
            <v>NA</v>
          </cell>
          <cell r="H2937" t="str">
            <v>Merchant Unregulated</v>
          </cell>
        </row>
        <row r="2938">
          <cell r="D2938" t="str">
            <v>Brookfield Asset Management Inc.</v>
          </cell>
          <cell r="E2938" t="str">
            <v>Water</v>
          </cell>
          <cell r="G2938" t="str">
            <v>NA</v>
          </cell>
          <cell r="H2938" t="str">
            <v>Merchant Unregulated</v>
          </cell>
        </row>
        <row r="2939">
          <cell r="D2939" t="str">
            <v>Waste Management, Inc.</v>
          </cell>
          <cell r="E2939" t="str">
            <v>Biomass</v>
          </cell>
          <cell r="G2939" t="str">
            <v>NA</v>
          </cell>
          <cell r="H2939" t="str">
            <v>Merchant Unregulated</v>
          </cell>
        </row>
        <row r="2940">
          <cell r="D2940" t="str">
            <v>PG&amp;E Corporation</v>
          </cell>
          <cell r="E2940" t="str">
            <v>Solar</v>
          </cell>
          <cell r="G2940">
            <v>29948</v>
          </cell>
          <cell r="H2940" t="str">
            <v>Regulated</v>
          </cell>
        </row>
        <row r="2941">
          <cell r="D2941" t="str">
            <v>Dairyland Power Co-op</v>
          </cell>
          <cell r="E2941" t="str">
            <v>Biomass</v>
          </cell>
          <cell r="G2941" t="str">
            <v>NA</v>
          </cell>
          <cell r="H2941" t="str">
            <v>Merchant Unregulated</v>
          </cell>
        </row>
        <row r="2942">
          <cell r="D2942" t="str">
            <v>Farmington City of MO</v>
          </cell>
          <cell r="E2942" t="str">
            <v>Oil</v>
          </cell>
          <cell r="G2942" t="str">
            <v>NA</v>
          </cell>
          <cell r="H2942" t="str">
            <v>Regulated</v>
          </cell>
        </row>
        <row r="2943">
          <cell r="D2943" t="str">
            <v>Farmington City of MO</v>
          </cell>
          <cell r="E2943" t="str">
            <v>Oil</v>
          </cell>
          <cell r="G2943" t="str">
            <v>NA</v>
          </cell>
          <cell r="H2943" t="str">
            <v>Regulated</v>
          </cell>
        </row>
        <row r="2944">
          <cell r="D2944" t="str">
            <v>Farmington City of MO</v>
          </cell>
          <cell r="E2944" t="str">
            <v>Oil</v>
          </cell>
          <cell r="G2944" t="str">
            <v>NA</v>
          </cell>
          <cell r="H2944" t="str">
            <v>Regulated</v>
          </cell>
        </row>
        <row r="2945">
          <cell r="D2945" t="str">
            <v>Farmington City of MO</v>
          </cell>
          <cell r="E2945" t="str">
            <v>Oil</v>
          </cell>
          <cell r="G2945" t="str">
            <v>NA</v>
          </cell>
          <cell r="H2945" t="str">
            <v>Regulated</v>
          </cell>
        </row>
        <row r="2946">
          <cell r="D2946" t="str">
            <v>Pinnacle West Capital Corporation</v>
          </cell>
          <cell r="E2946" t="str">
            <v>Solar</v>
          </cell>
          <cell r="G2946">
            <v>32</v>
          </cell>
          <cell r="H2946" t="str">
            <v>Regulated</v>
          </cell>
        </row>
        <row r="2947">
          <cell r="D2947" t="str">
            <v>Flagstaff City of</v>
          </cell>
          <cell r="E2947" t="str">
            <v>Biomass</v>
          </cell>
          <cell r="G2947" t="str">
            <v>NA</v>
          </cell>
          <cell r="H2947" t="str">
            <v>Merchant Unregulated</v>
          </cell>
        </row>
        <row r="2948">
          <cell r="D2948" t="str">
            <v>Xcel Energy Inc.</v>
          </cell>
          <cell r="E2948" t="str">
            <v>Gas</v>
          </cell>
          <cell r="G2948">
            <v>1522</v>
          </cell>
          <cell r="H2948" t="str">
            <v>Regulated</v>
          </cell>
        </row>
        <row r="2949">
          <cell r="D2949" t="str">
            <v>Renewable World Energies, LLC</v>
          </cell>
          <cell r="E2949" t="str">
            <v>Water</v>
          </cell>
          <cell r="G2949" t="str">
            <v>NA</v>
          </cell>
          <cell r="H2949" t="str">
            <v>Merchant Unregulated</v>
          </cell>
        </row>
        <row r="2950">
          <cell r="D2950" t="str">
            <v>Renewable World Energies, LLC</v>
          </cell>
          <cell r="E2950" t="str">
            <v>Water</v>
          </cell>
          <cell r="G2950" t="str">
            <v>NA</v>
          </cell>
          <cell r="H2950" t="str">
            <v>Merchant Unregulated</v>
          </cell>
        </row>
        <row r="2951">
          <cell r="D2951" t="str">
            <v>Dairyland Power Co-op</v>
          </cell>
          <cell r="E2951" t="str">
            <v>Water</v>
          </cell>
          <cell r="G2951" t="str">
            <v>NA</v>
          </cell>
          <cell r="H2951" t="str">
            <v>Merchant Unregulated</v>
          </cell>
        </row>
        <row r="2952">
          <cell r="D2952" t="str">
            <v>Flambeau River Papers LLC</v>
          </cell>
          <cell r="E2952" t="str">
            <v>Biomass</v>
          </cell>
          <cell r="G2952" t="str">
            <v>NA</v>
          </cell>
          <cell r="H2952" t="str">
            <v>Merchant Unregulated</v>
          </cell>
        </row>
        <row r="2953">
          <cell r="D2953" t="str">
            <v>United States Government</v>
          </cell>
          <cell r="E2953" t="str">
            <v>Water</v>
          </cell>
          <cell r="G2953" t="str">
            <v>NA</v>
          </cell>
          <cell r="H2953" t="str">
            <v>Merchant Unregulated</v>
          </cell>
        </row>
        <row r="2954">
          <cell r="D2954" t="str">
            <v>Exelon Corporation</v>
          </cell>
          <cell r="E2954" t="str">
            <v>Solar</v>
          </cell>
          <cell r="G2954" t="str">
            <v>NA</v>
          </cell>
          <cell r="H2954" t="str">
            <v>Merchant Unregulated</v>
          </cell>
        </row>
        <row r="2955">
          <cell r="D2955" t="str">
            <v>Sempra Energy</v>
          </cell>
          <cell r="E2955" t="str">
            <v>Wind</v>
          </cell>
          <cell r="G2955">
            <v>101908</v>
          </cell>
          <cell r="H2955" t="str">
            <v>Merchant Unregulated</v>
          </cell>
        </row>
        <row r="2956">
          <cell r="D2956" t="str">
            <v>BP plc</v>
          </cell>
          <cell r="E2956" t="str">
            <v>Wind</v>
          </cell>
          <cell r="G2956">
            <v>101908</v>
          </cell>
          <cell r="H2956" t="str">
            <v>Merchant Unregulated</v>
          </cell>
        </row>
        <row r="2957">
          <cell r="D2957" t="str">
            <v>BP plc</v>
          </cell>
          <cell r="E2957" t="str">
            <v>Wind</v>
          </cell>
          <cell r="G2957">
            <v>161627</v>
          </cell>
          <cell r="H2957" t="str">
            <v>Merchant Unregulated</v>
          </cell>
        </row>
        <row r="2958">
          <cell r="D2958" t="str">
            <v>Westar Energy, Inc.</v>
          </cell>
          <cell r="E2958" t="str">
            <v>Wind</v>
          </cell>
          <cell r="G2958">
            <v>143723</v>
          </cell>
          <cell r="H2958" t="str">
            <v>Regulated</v>
          </cell>
        </row>
        <row r="2959">
          <cell r="D2959" t="str">
            <v>Brookfield Renewable Energy Partners L.P.</v>
          </cell>
          <cell r="E2959" t="str">
            <v>Water</v>
          </cell>
          <cell r="G2959" t="str">
            <v>NA</v>
          </cell>
          <cell r="H2959" t="str">
            <v>Merchant Unregulated</v>
          </cell>
        </row>
        <row r="2960">
          <cell r="D2960" t="str">
            <v>Brookfield Asset Management Inc.</v>
          </cell>
          <cell r="E2960" t="str">
            <v>Water</v>
          </cell>
          <cell r="G2960" t="str">
            <v>NA</v>
          </cell>
          <cell r="H2960" t="str">
            <v>Merchant Unregulated</v>
          </cell>
        </row>
        <row r="2961">
          <cell r="D2961" t="str">
            <v>Corporación Gestamp</v>
          </cell>
          <cell r="E2961" t="str">
            <v>Wind</v>
          </cell>
          <cell r="G2961">
            <v>195592</v>
          </cell>
          <cell r="H2961" t="str">
            <v>Merchant Unregulated</v>
          </cell>
        </row>
        <row r="2962">
          <cell r="D2962" t="str">
            <v>Banco Santander SA</v>
          </cell>
          <cell r="E2962" t="str">
            <v>Wind</v>
          </cell>
          <cell r="G2962">
            <v>40062</v>
          </cell>
          <cell r="H2962" t="str">
            <v>Merchant Unregulated</v>
          </cell>
        </row>
        <row r="2963">
          <cell r="D2963" t="str">
            <v>Flathead Electric Cooperative, Inc.</v>
          </cell>
          <cell r="E2963" t="str">
            <v>Biomass</v>
          </cell>
          <cell r="G2963" t="str">
            <v>NA</v>
          </cell>
          <cell r="H2963" t="str">
            <v>Merchant Unregulated</v>
          </cell>
        </row>
        <row r="2964">
          <cell r="D2964" t="str">
            <v>United States Government</v>
          </cell>
          <cell r="E2964" t="str">
            <v>Water</v>
          </cell>
          <cell r="G2964">
            <v>219799</v>
          </cell>
          <cell r="H2964" t="str">
            <v>Merchant Unregulated</v>
          </cell>
        </row>
        <row r="2965">
          <cell r="D2965" t="str">
            <v>United States Government</v>
          </cell>
          <cell r="E2965" t="str">
            <v>Water</v>
          </cell>
          <cell r="G2965">
            <v>39480</v>
          </cell>
          <cell r="H2965" t="str">
            <v>Merchant Unregulated</v>
          </cell>
        </row>
        <row r="2966">
          <cell r="D2966" t="str">
            <v>Truckee Meadows Water Authority</v>
          </cell>
          <cell r="E2966" t="str">
            <v>Water</v>
          </cell>
          <cell r="G2966" t="str">
            <v>NA</v>
          </cell>
          <cell r="H2966" t="str">
            <v>Merchant Unregulated</v>
          </cell>
        </row>
        <row r="2967">
          <cell r="D2967" t="str">
            <v>Consolidated Edison, Inc.</v>
          </cell>
          <cell r="E2967" t="str">
            <v>Solar</v>
          </cell>
          <cell r="G2967" t="str">
            <v>NA</v>
          </cell>
          <cell r="H2967" t="str">
            <v>Merchant Unregulated</v>
          </cell>
        </row>
        <row r="2968">
          <cell r="D2968" t="str">
            <v>Exelon Corporation</v>
          </cell>
          <cell r="E2968" t="str">
            <v>Solar</v>
          </cell>
          <cell r="G2968" t="str">
            <v>NA</v>
          </cell>
          <cell r="H2968" t="str">
            <v>Merchant Unregulated</v>
          </cell>
        </row>
        <row r="2969">
          <cell r="D2969" t="str">
            <v>Arkansas Electric Cooperative Corp.</v>
          </cell>
          <cell r="E2969" t="str">
            <v>Coal</v>
          </cell>
          <cell r="G2969">
            <v>1895550</v>
          </cell>
          <cell r="H2969" t="str">
            <v>Regulated</v>
          </cell>
        </row>
        <row r="2970">
          <cell r="D2970" t="str">
            <v>American Electric Power Company, Inc.</v>
          </cell>
          <cell r="E2970" t="str">
            <v>Coal</v>
          </cell>
          <cell r="G2970">
            <v>1895550</v>
          </cell>
          <cell r="H2970" t="str">
            <v>Regulated</v>
          </cell>
        </row>
        <row r="2971">
          <cell r="D2971" t="str">
            <v>Board of County Commissioners of Granite</v>
          </cell>
          <cell r="E2971" t="str">
            <v>Water</v>
          </cell>
          <cell r="G2971" t="str">
            <v>NA</v>
          </cell>
          <cell r="H2971" t="str">
            <v>Merchant Unregulated</v>
          </cell>
        </row>
        <row r="2972">
          <cell r="D2972" t="str">
            <v>Southern Company</v>
          </cell>
          <cell r="E2972" t="str">
            <v>Water</v>
          </cell>
          <cell r="G2972">
            <v>18177</v>
          </cell>
          <cell r="H2972" t="str">
            <v>Regulated</v>
          </cell>
        </row>
        <row r="2973">
          <cell r="D2973" t="str">
            <v>Weyerhaeuser Company</v>
          </cell>
          <cell r="E2973" t="str">
            <v>Biomass</v>
          </cell>
          <cell r="G2973" t="str">
            <v>NA</v>
          </cell>
          <cell r="H2973" t="str">
            <v>Merchant Unregulated</v>
          </cell>
        </row>
        <row r="2974">
          <cell r="D2974" t="str">
            <v>Eagle Rock Energy Partners, L.P.</v>
          </cell>
          <cell r="E2974" t="str">
            <v>Gas</v>
          </cell>
          <cell r="G2974" t="str">
            <v>NA</v>
          </cell>
          <cell r="H2974" t="str">
            <v>Merchant Unregulated</v>
          </cell>
        </row>
        <row r="2975">
          <cell r="D2975" t="str">
            <v>Eagle Rock Energy Partners, L.P.</v>
          </cell>
          <cell r="E2975" t="str">
            <v>Gas</v>
          </cell>
          <cell r="G2975" t="str">
            <v>NA</v>
          </cell>
          <cell r="H2975" t="str">
            <v>Merchant Unregulated</v>
          </cell>
        </row>
        <row r="2976">
          <cell r="D2976" t="str">
            <v>Flora City of</v>
          </cell>
          <cell r="E2976" t="str">
            <v>Oil</v>
          </cell>
          <cell r="G2976" t="str">
            <v>NA</v>
          </cell>
          <cell r="H2976" t="str">
            <v>Regulated</v>
          </cell>
        </row>
        <row r="2977">
          <cell r="D2977" t="str">
            <v>Flora City of</v>
          </cell>
          <cell r="E2977" t="str">
            <v>Oil</v>
          </cell>
          <cell r="G2977" t="str">
            <v>NA</v>
          </cell>
          <cell r="H2977" t="str">
            <v>Regulated</v>
          </cell>
        </row>
        <row r="2978">
          <cell r="D2978" t="str">
            <v>Omya Inc.</v>
          </cell>
          <cell r="E2978" t="str">
            <v>Oil</v>
          </cell>
          <cell r="G2978" t="str">
            <v>NA</v>
          </cell>
          <cell r="H2978" t="str">
            <v>Merchant Unregulated</v>
          </cell>
        </row>
        <row r="2979">
          <cell r="D2979" t="str">
            <v>Navitas Energy, Inc.</v>
          </cell>
          <cell r="E2979" t="str">
            <v>Wind</v>
          </cell>
          <cell r="G2979" t="str">
            <v>NA</v>
          </cell>
          <cell r="H2979" t="str">
            <v>Merchant Unregulated</v>
          </cell>
        </row>
        <row r="2980">
          <cell r="D2980" t="str">
            <v>Gamesa Corporacion Tecnologica S.A.</v>
          </cell>
          <cell r="E2980" t="str">
            <v>Wind</v>
          </cell>
          <cell r="G2980" t="str">
            <v>NA</v>
          </cell>
          <cell r="H2980" t="str">
            <v>Merchant Unregulated</v>
          </cell>
        </row>
        <row r="2981">
          <cell r="D2981" t="str">
            <v>Enel S.p.A.</v>
          </cell>
          <cell r="E2981" t="str">
            <v>Wind</v>
          </cell>
          <cell r="G2981" t="str">
            <v>NA</v>
          </cell>
          <cell r="H2981" t="str">
            <v>Merchant Unregulated</v>
          </cell>
        </row>
        <row r="2982">
          <cell r="D2982" t="str">
            <v>Rock-Tenn Co</v>
          </cell>
          <cell r="E2982" t="str">
            <v>Coal</v>
          </cell>
          <cell r="G2982">
            <v>562433</v>
          </cell>
          <cell r="H2982" t="str">
            <v>Merchant Unregulated</v>
          </cell>
        </row>
        <row r="2983">
          <cell r="D2983" t="str">
            <v>Florida Gulf Coast University</v>
          </cell>
          <cell r="E2983" t="str">
            <v>Solar</v>
          </cell>
          <cell r="G2983" t="str">
            <v>NA</v>
          </cell>
          <cell r="H2983" t="str">
            <v>Merchant Unregulated</v>
          </cell>
        </row>
        <row r="2984">
          <cell r="D2984" t="str">
            <v>Citrus World Inc</v>
          </cell>
          <cell r="E2984" t="str">
            <v>Gas</v>
          </cell>
          <cell r="G2984" t="str">
            <v>NA</v>
          </cell>
          <cell r="H2984" t="str">
            <v>Merchant Unregulated</v>
          </cell>
        </row>
        <row r="2985">
          <cell r="D2985" t="str">
            <v>Algonquin Power &amp; Utilities Corp.</v>
          </cell>
          <cell r="E2985" t="str">
            <v>Oil</v>
          </cell>
          <cell r="G2985" t="str">
            <v>NA</v>
          </cell>
          <cell r="H2985" t="str">
            <v>Merchant Unregulated</v>
          </cell>
        </row>
        <row r="2986">
          <cell r="D2986" t="str">
            <v>Emera Incorporated</v>
          </cell>
          <cell r="E2986" t="str">
            <v>Oil</v>
          </cell>
          <cell r="G2986" t="str">
            <v>NA</v>
          </cell>
          <cell r="H2986" t="str">
            <v>Merchant Unregulated</v>
          </cell>
        </row>
        <row r="2987">
          <cell r="D2987" t="str">
            <v>Iberdrola, S.A.</v>
          </cell>
          <cell r="E2987" t="str">
            <v>Wind</v>
          </cell>
          <cell r="G2987" t="str">
            <v>NA</v>
          </cell>
          <cell r="H2987" t="str">
            <v>Merchant Unregulated</v>
          </cell>
        </row>
        <row r="2988">
          <cell r="D2988" t="str">
            <v>FMC Corp</v>
          </cell>
          <cell r="E2988" t="str">
            <v>Coal</v>
          </cell>
          <cell r="G2988" t="str">
            <v>NA</v>
          </cell>
          <cell r="H2988" t="str">
            <v>Merchant Unregulated</v>
          </cell>
        </row>
        <row r="2989">
          <cell r="D2989" t="str">
            <v>Ouzinkie City of</v>
          </cell>
          <cell r="E2989" t="str">
            <v>Water</v>
          </cell>
          <cell r="G2989" t="str">
            <v>NA</v>
          </cell>
          <cell r="H2989" t="str">
            <v>Regulated</v>
          </cell>
        </row>
        <row r="2990">
          <cell r="D2990" t="str">
            <v>United States Government</v>
          </cell>
          <cell r="E2990" t="str">
            <v>Water</v>
          </cell>
          <cell r="G2990">
            <v>465842</v>
          </cell>
          <cell r="H2990" t="str">
            <v>Merchant Unregulated</v>
          </cell>
        </row>
        <row r="2991">
          <cell r="D2991" t="str">
            <v>Intel Corporation</v>
          </cell>
          <cell r="E2991" t="str">
            <v>Solar</v>
          </cell>
          <cell r="G2991" t="str">
            <v>NA</v>
          </cell>
          <cell r="H2991" t="str">
            <v>Merchant Unregulated</v>
          </cell>
        </row>
        <row r="2992">
          <cell r="D2992" t="str">
            <v>ALLETE, Inc.</v>
          </cell>
          <cell r="E2992" t="str">
            <v>Water</v>
          </cell>
          <cell r="G2992">
            <v>0</v>
          </cell>
          <cell r="H2992" t="str">
            <v>Regulated</v>
          </cell>
        </row>
        <row r="2993">
          <cell r="D2993" t="str">
            <v>Edison International</v>
          </cell>
          <cell r="E2993" t="str">
            <v>Water</v>
          </cell>
          <cell r="G2993">
            <v>5227</v>
          </cell>
          <cell r="H2993" t="str">
            <v>Regulated</v>
          </cell>
        </row>
        <row r="2994">
          <cell r="D2994" t="str">
            <v>SunEdison, Inc.</v>
          </cell>
          <cell r="E2994" t="str">
            <v>Solar</v>
          </cell>
          <cell r="G2994" t="str">
            <v>NA</v>
          </cell>
          <cell r="H2994" t="str">
            <v>Merchant Unregulated</v>
          </cell>
        </row>
        <row r="2995">
          <cell r="D2995" t="str">
            <v>Tennessee Valley Authority</v>
          </cell>
          <cell r="E2995" t="str">
            <v>Water</v>
          </cell>
          <cell r="G2995">
            <v>773465</v>
          </cell>
          <cell r="H2995" t="str">
            <v>Merchant Unregulated</v>
          </cell>
        </row>
        <row r="2996">
          <cell r="D2996" t="str">
            <v>Pacific Power Management LLC</v>
          </cell>
          <cell r="E2996" t="str">
            <v>Solar</v>
          </cell>
          <cell r="G2996" t="str">
            <v>NA</v>
          </cell>
          <cell r="H2996" t="str">
            <v>Merchant Unregulated</v>
          </cell>
        </row>
        <row r="2997">
          <cell r="D2997" t="str">
            <v>Exelon Corporation</v>
          </cell>
          <cell r="E2997" t="str">
            <v>Solar</v>
          </cell>
          <cell r="G2997" t="str">
            <v>NA</v>
          </cell>
          <cell r="H2997" t="str">
            <v>Merchant Unregulated</v>
          </cell>
        </row>
        <row r="2998">
          <cell r="D2998" t="str">
            <v>United States Government</v>
          </cell>
          <cell r="E2998" t="str">
            <v>Water</v>
          </cell>
          <cell r="G2998" t="str">
            <v>NA</v>
          </cell>
          <cell r="H2998" t="str">
            <v>Merchant Unregulated</v>
          </cell>
        </row>
        <row r="2999">
          <cell r="D2999" t="str">
            <v>Food Lion, LLC</v>
          </cell>
          <cell r="E2999" t="str">
            <v>Oil</v>
          </cell>
          <cell r="G2999" t="str">
            <v>NA</v>
          </cell>
          <cell r="H2999" t="str">
            <v>Merchant Unregulated</v>
          </cell>
        </row>
        <row r="3000">
          <cell r="D3000" t="str">
            <v>Food Lion, LLC</v>
          </cell>
          <cell r="E3000" t="str">
            <v>Oil</v>
          </cell>
          <cell r="G3000" t="str">
            <v>NA</v>
          </cell>
          <cell r="H3000" t="str">
            <v>Merchant Unregulated</v>
          </cell>
        </row>
        <row r="3001">
          <cell r="D3001" t="str">
            <v>Duke Energy Corporation</v>
          </cell>
          <cell r="E3001" t="str">
            <v>Solar</v>
          </cell>
          <cell r="G3001" t="str">
            <v>NA</v>
          </cell>
          <cell r="H3001" t="str">
            <v>Regulated</v>
          </cell>
        </row>
        <row r="3002">
          <cell r="D3002" t="str">
            <v>CMS Energy Corporation</v>
          </cell>
          <cell r="E3002" t="str">
            <v>Water</v>
          </cell>
          <cell r="G3002">
            <v>25755</v>
          </cell>
          <cell r="H3002" t="str">
            <v>Regulated</v>
          </cell>
        </row>
        <row r="3003">
          <cell r="D3003" t="str">
            <v>Berkshire Hathaway Inc.</v>
          </cell>
          <cell r="E3003" t="str">
            <v>Wind</v>
          </cell>
          <cell r="G3003">
            <v>76449</v>
          </cell>
          <cell r="H3003" t="str">
            <v>Regulated</v>
          </cell>
        </row>
        <row r="3004">
          <cell r="D3004" t="str">
            <v>MidAmerican Energy Holdings Company</v>
          </cell>
          <cell r="E3004" t="str">
            <v>Wind</v>
          </cell>
          <cell r="G3004">
            <v>8688</v>
          </cell>
          <cell r="H3004" t="str">
            <v>Regulated</v>
          </cell>
        </row>
        <row r="3005">
          <cell r="D3005" t="str">
            <v>Eugene City of</v>
          </cell>
          <cell r="E3005" t="str">
            <v>Wind</v>
          </cell>
          <cell r="G3005">
            <v>22919</v>
          </cell>
          <cell r="H3005" t="str">
            <v>Regulated</v>
          </cell>
        </row>
        <row r="3006">
          <cell r="D3006" t="str">
            <v>Global Infrastructure Management, LLC</v>
          </cell>
          <cell r="E3006" t="str">
            <v>Wind</v>
          </cell>
          <cell r="G3006" t="str">
            <v>NA</v>
          </cell>
          <cell r="H3006" t="str">
            <v>Merchant Unregulated</v>
          </cell>
        </row>
        <row r="3007">
          <cell r="D3007" t="str">
            <v>ArcLight Capital Holdings, LLC</v>
          </cell>
          <cell r="E3007" t="str">
            <v>Wind</v>
          </cell>
          <cell r="G3007" t="str">
            <v>NA</v>
          </cell>
          <cell r="H3007" t="str">
            <v>Merchant Unregulated</v>
          </cell>
        </row>
        <row r="3008">
          <cell r="D3008" t="str">
            <v>Global Infrastructure Management, LLC</v>
          </cell>
          <cell r="E3008" t="str">
            <v>Wind</v>
          </cell>
          <cell r="G3008" t="str">
            <v>NA</v>
          </cell>
          <cell r="H3008" t="str">
            <v>Merchant Unregulated</v>
          </cell>
        </row>
        <row r="3009">
          <cell r="D3009" t="str">
            <v>ArcLight Capital Holdings, LLC</v>
          </cell>
          <cell r="E3009" t="str">
            <v>Wind</v>
          </cell>
          <cell r="G3009" t="str">
            <v>NA</v>
          </cell>
          <cell r="H3009" t="str">
            <v>Merchant Unregulated</v>
          </cell>
        </row>
        <row r="3010">
          <cell r="D3010" t="str">
            <v>ArcLight Capital Holdings, LLC</v>
          </cell>
          <cell r="E3010" t="str">
            <v>Wind</v>
          </cell>
          <cell r="G3010" t="str">
            <v>NA</v>
          </cell>
          <cell r="H3010" t="str">
            <v>Merchant Unregulated</v>
          </cell>
        </row>
        <row r="3011">
          <cell r="D3011" t="str">
            <v>Global Infrastructure Management, LLC</v>
          </cell>
          <cell r="E3011" t="str">
            <v>Wind</v>
          </cell>
          <cell r="G3011" t="str">
            <v>NA</v>
          </cell>
          <cell r="H3011" t="str">
            <v>Merchant Unregulated</v>
          </cell>
        </row>
        <row r="3012">
          <cell r="D3012" t="str">
            <v>Los Angeles Department of Water and Power</v>
          </cell>
          <cell r="E3012" t="str">
            <v>Water</v>
          </cell>
          <cell r="G3012" t="str">
            <v>NA</v>
          </cell>
          <cell r="H3012" t="str">
            <v>Regulated</v>
          </cell>
        </row>
        <row r="3013">
          <cell r="D3013" t="str">
            <v>Metropolitan Water District of Southern California</v>
          </cell>
          <cell r="E3013" t="str">
            <v>Water</v>
          </cell>
          <cell r="G3013" t="str">
            <v>NA</v>
          </cell>
          <cell r="H3013" t="str">
            <v>Merchant Unregulated</v>
          </cell>
        </row>
        <row r="3014">
          <cell r="D3014" t="str">
            <v>Denver City &amp; County of</v>
          </cell>
          <cell r="E3014" t="str">
            <v>Water</v>
          </cell>
          <cell r="G3014" t="str">
            <v>NA</v>
          </cell>
          <cell r="H3014" t="str">
            <v>Merchant Unregulated</v>
          </cell>
        </row>
        <row r="3015">
          <cell r="D3015" t="str">
            <v>Pinnacle West Capital Corporation</v>
          </cell>
          <cell r="E3015" t="str">
            <v>Solar</v>
          </cell>
          <cell r="G3015" t="str">
            <v>NA</v>
          </cell>
          <cell r="H3015" t="str">
            <v>Regulated</v>
          </cell>
        </row>
        <row r="3016">
          <cell r="D3016" t="str">
            <v>Forbes Park LLC</v>
          </cell>
          <cell r="E3016" t="str">
            <v>Wind</v>
          </cell>
          <cell r="G3016" t="str">
            <v>NA</v>
          </cell>
          <cell r="H3016" t="str">
            <v>Merchant Unregulated</v>
          </cell>
        </row>
        <row r="3017">
          <cell r="D3017" t="str">
            <v>South Feather Water &amp; Power Agency</v>
          </cell>
          <cell r="E3017" t="str">
            <v>Water</v>
          </cell>
          <cell r="G3017" t="str">
            <v>NA</v>
          </cell>
          <cell r="H3017" t="str">
            <v>Merchant Unregulated</v>
          </cell>
        </row>
        <row r="3018">
          <cell r="D3018" t="str">
            <v>Ford Hydro Ltd Partnership</v>
          </cell>
          <cell r="E3018" t="str">
            <v>Water</v>
          </cell>
          <cell r="G3018" t="str">
            <v>NA</v>
          </cell>
          <cell r="H3018" t="str">
            <v>Merchant Unregulated</v>
          </cell>
        </row>
        <row r="3019">
          <cell r="D3019" t="str">
            <v>FPOC, LLC</v>
          </cell>
          <cell r="E3019" t="str">
            <v>Solar</v>
          </cell>
          <cell r="G3019" t="str">
            <v>NA</v>
          </cell>
          <cell r="H3019" t="str">
            <v>Merchant Unregulated</v>
          </cell>
        </row>
        <row r="3020">
          <cell r="D3020" t="str">
            <v>University of New Mexico</v>
          </cell>
          <cell r="E3020" t="str">
            <v>Gas</v>
          </cell>
          <cell r="G3020" t="str">
            <v>NA</v>
          </cell>
          <cell r="H3020" t="str">
            <v>Merchant Unregulated</v>
          </cell>
        </row>
        <row r="3021">
          <cell r="D3021" t="str">
            <v>University of New Mexico</v>
          </cell>
          <cell r="E3021" t="str">
            <v>Gas</v>
          </cell>
          <cell r="G3021" t="str">
            <v>NA</v>
          </cell>
          <cell r="H3021" t="str">
            <v>Merchant Unregulated</v>
          </cell>
        </row>
        <row r="3022">
          <cell r="D3022" t="str">
            <v>Exelon Corporation</v>
          </cell>
          <cell r="E3022" t="str">
            <v>Gas</v>
          </cell>
          <cell r="G3022">
            <v>3121056</v>
          </cell>
          <cell r="H3022" t="str">
            <v>Merchant Unregulated</v>
          </cell>
        </row>
        <row r="3023">
          <cell r="D3023" t="str">
            <v>Forest City City of</v>
          </cell>
          <cell r="E3023" t="str">
            <v>Oil</v>
          </cell>
          <cell r="G3023" t="str">
            <v>NA</v>
          </cell>
          <cell r="H3023" t="str">
            <v>Regulated</v>
          </cell>
        </row>
        <row r="3024">
          <cell r="D3024" t="str">
            <v>E.ON SE</v>
          </cell>
          <cell r="E3024" t="str">
            <v>Wind</v>
          </cell>
          <cell r="G3024">
            <v>417897</v>
          </cell>
          <cell r="H3024" t="str">
            <v>Merchant Unregulated</v>
          </cell>
        </row>
        <row r="3025">
          <cell r="D3025" t="str">
            <v>Emera Incorporated</v>
          </cell>
          <cell r="E3025" t="str">
            <v>Water</v>
          </cell>
          <cell r="G3025" t="str">
            <v>NA</v>
          </cell>
          <cell r="H3025" t="str">
            <v>Merchant Unregulated</v>
          </cell>
        </row>
        <row r="3026">
          <cell r="D3026" t="str">
            <v>Algonquin Power &amp; Utilities Corp.</v>
          </cell>
          <cell r="E3026" t="str">
            <v>Water</v>
          </cell>
          <cell r="G3026" t="str">
            <v>NA</v>
          </cell>
          <cell r="H3026" t="str">
            <v>Merchant Unregulated</v>
          </cell>
        </row>
        <row r="3027">
          <cell r="D3027" t="str">
            <v>Maxim Power Corporation</v>
          </cell>
          <cell r="E3027" t="str">
            <v>Gas</v>
          </cell>
          <cell r="G3027" t="str">
            <v>NA</v>
          </cell>
          <cell r="H3027" t="str">
            <v>Merchant Unregulated</v>
          </cell>
        </row>
        <row r="3028">
          <cell r="D3028" t="str">
            <v>Energy Growth Partnership I</v>
          </cell>
          <cell r="E3028" t="str">
            <v>Water</v>
          </cell>
          <cell r="G3028" t="str">
            <v>NA</v>
          </cell>
          <cell r="H3028" t="str">
            <v>Merchant Unregulated</v>
          </cell>
        </row>
        <row r="3029">
          <cell r="D3029" t="str">
            <v>Formosa Plastics Corporation, USA</v>
          </cell>
          <cell r="E3029" t="str">
            <v>Gas</v>
          </cell>
          <cell r="G3029" t="str">
            <v>NA</v>
          </cell>
          <cell r="H3029" t="str">
            <v>Merchant Unregulated</v>
          </cell>
        </row>
        <row r="3030">
          <cell r="D3030" t="str">
            <v>Formosa Plastics Corporation, USA</v>
          </cell>
          <cell r="E3030" t="str">
            <v>Gas</v>
          </cell>
          <cell r="G3030" t="str">
            <v>NA</v>
          </cell>
          <cell r="H3030" t="str">
            <v>Merchant Unregulated</v>
          </cell>
        </row>
        <row r="3031">
          <cell r="D3031" t="str">
            <v>Formosa Plastics Corporation, USA</v>
          </cell>
          <cell r="E3031" t="str">
            <v>Gas</v>
          </cell>
          <cell r="G3031">
            <v>3663592</v>
          </cell>
          <cell r="H3031" t="str">
            <v>Merchant Unregulated</v>
          </cell>
        </row>
        <row r="3032">
          <cell r="D3032" t="str">
            <v>NextEra Energy, Inc.</v>
          </cell>
          <cell r="E3032" t="str">
            <v>Gas</v>
          </cell>
          <cell r="G3032">
            <v>9105730</v>
          </cell>
          <cell r="H3032" t="str">
            <v>Merchant Unregulated</v>
          </cell>
        </row>
        <row r="3033">
          <cell r="D3033" t="str">
            <v>Morgan Stanley</v>
          </cell>
          <cell r="E3033" t="str">
            <v>Solar</v>
          </cell>
          <cell r="G3033" t="str">
            <v>NA</v>
          </cell>
          <cell r="H3033" t="str">
            <v>Merchant Unregulated</v>
          </cell>
        </row>
        <row r="3034">
          <cell r="D3034" t="str">
            <v>NV Energy, Inc.</v>
          </cell>
          <cell r="E3034" t="str">
            <v>Gas</v>
          </cell>
          <cell r="G3034">
            <v>250005</v>
          </cell>
          <cell r="H3034" t="str">
            <v>Regulated</v>
          </cell>
        </row>
        <row r="3035">
          <cell r="D3035" t="str">
            <v>Mid-Kansas Electric Company, LLC</v>
          </cell>
          <cell r="E3035" t="str">
            <v>Gas</v>
          </cell>
          <cell r="G3035">
            <v>421677</v>
          </cell>
          <cell r="H3035" t="str">
            <v>Merchant Unregulated</v>
          </cell>
        </row>
        <row r="3036">
          <cell r="D3036" t="str">
            <v>Riverstone Holdings LLC</v>
          </cell>
          <cell r="E3036" t="str">
            <v>Biomass</v>
          </cell>
          <cell r="G3036">
            <v>268451</v>
          </cell>
          <cell r="H3036" t="str">
            <v>Merchant Unregulated</v>
          </cell>
        </row>
        <row r="3037">
          <cell r="D3037" t="str">
            <v>United States Government</v>
          </cell>
          <cell r="E3037" t="str">
            <v>Water</v>
          </cell>
          <cell r="G3037" t="str">
            <v>NA</v>
          </cell>
          <cell r="H3037" t="str">
            <v>Merchant Unregulated</v>
          </cell>
        </row>
        <row r="3038">
          <cell r="D3038" t="str">
            <v>United States Government</v>
          </cell>
          <cell r="E3038" t="str">
            <v>Oil</v>
          </cell>
          <cell r="G3038" t="str">
            <v>NA</v>
          </cell>
          <cell r="H3038" t="str">
            <v>Merchant Unregulated</v>
          </cell>
        </row>
        <row r="3039">
          <cell r="D3039" t="str">
            <v>Connecticut Municipal Electric Energy Cooperative</v>
          </cell>
          <cell r="E3039" t="str">
            <v>Oil</v>
          </cell>
          <cell r="G3039" t="str">
            <v>NA</v>
          </cell>
          <cell r="H3039" t="str">
            <v>Regulated</v>
          </cell>
        </row>
        <row r="3040">
          <cell r="D3040" t="str">
            <v>Tennessee Valley Authority</v>
          </cell>
          <cell r="E3040" t="str">
            <v>Water</v>
          </cell>
          <cell r="G3040">
            <v>721218</v>
          </cell>
          <cell r="H3040" t="str">
            <v>Merchant Unregulated</v>
          </cell>
        </row>
        <row r="3041">
          <cell r="D3041" t="str">
            <v>Xcel Energy Inc.</v>
          </cell>
          <cell r="E3041" t="str">
            <v>Gas</v>
          </cell>
          <cell r="G3041">
            <v>20795</v>
          </cell>
          <cell r="H3041" t="str">
            <v>Regulated</v>
          </cell>
        </row>
        <row r="3042">
          <cell r="D3042" t="str">
            <v>FirstEnergy Corp.</v>
          </cell>
          <cell r="E3042" t="str">
            <v>Coal</v>
          </cell>
          <cell r="G3042">
            <v>5554695</v>
          </cell>
          <cell r="H3042" t="str">
            <v>Regulated</v>
          </cell>
        </row>
        <row r="3043">
          <cell r="D3043" t="str">
            <v>NextEra Energy, Inc.</v>
          </cell>
          <cell r="E3043" t="str">
            <v>Gas</v>
          </cell>
          <cell r="G3043">
            <v>8932837</v>
          </cell>
          <cell r="H3043" t="str">
            <v>Regulated</v>
          </cell>
        </row>
        <row r="3044">
          <cell r="D3044" t="str">
            <v>Tennessee Valley Authority</v>
          </cell>
          <cell r="E3044" t="str">
            <v>Water</v>
          </cell>
          <cell r="G3044" t="str">
            <v>NA</v>
          </cell>
          <cell r="H3044" t="str">
            <v>Merchant Unregulated</v>
          </cell>
        </row>
        <row r="3045">
          <cell r="D3045" t="str">
            <v>United States Government</v>
          </cell>
          <cell r="E3045" t="str">
            <v>Water</v>
          </cell>
          <cell r="G3045" t="str">
            <v>NA</v>
          </cell>
          <cell r="H3045" t="str">
            <v>Merchant Unregulated</v>
          </cell>
        </row>
        <row r="3046">
          <cell r="D3046" t="str">
            <v>Fort Pierre City of</v>
          </cell>
          <cell r="E3046" t="str">
            <v>Oil</v>
          </cell>
          <cell r="G3046" t="str">
            <v>NA</v>
          </cell>
          <cell r="H3046" t="str">
            <v>Regulated</v>
          </cell>
        </row>
        <row r="3047">
          <cell r="D3047" t="str">
            <v>United States Government</v>
          </cell>
          <cell r="E3047" t="str">
            <v>Water</v>
          </cell>
          <cell r="G3047">
            <v>1955739</v>
          </cell>
          <cell r="H3047" t="str">
            <v>Merchant Unregulated</v>
          </cell>
        </row>
        <row r="3048">
          <cell r="D3048" t="str">
            <v>Xcel Energy Inc.</v>
          </cell>
          <cell r="E3048" t="str">
            <v>Gas</v>
          </cell>
          <cell r="G3048">
            <v>3258913</v>
          </cell>
          <cell r="H3048" t="str">
            <v>Regulated</v>
          </cell>
        </row>
        <row r="3049">
          <cell r="D3049" t="str">
            <v>Xcel Energy Inc.</v>
          </cell>
          <cell r="E3049" t="str">
            <v>Gas</v>
          </cell>
          <cell r="G3049">
            <v>101884</v>
          </cell>
          <cell r="H3049" t="str">
            <v>Regulated</v>
          </cell>
        </row>
        <row r="3050">
          <cell r="D3050" t="str">
            <v>Doyon Utilities, LLC</v>
          </cell>
          <cell r="E3050" t="str">
            <v>Coal</v>
          </cell>
          <cell r="G3050">
            <v>97497</v>
          </cell>
          <cell r="H3050" t="str">
            <v>Merchant Unregulated</v>
          </cell>
        </row>
        <row r="3051">
          <cell r="D3051" t="str">
            <v>Fortistar LLC</v>
          </cell>
          <cell r="E3051" t="str">
            <v>Biomass</v>
          </cell>
          <cell r="G3051" t="str">
            <v>NA</v>
          </cell>
          <cell r="H3051" t="str">
            <v>Merchant Unregulated</v>
          </cell>
        </row>
        <row r="3052">
          <cell r="D3052" t="str">
            <v>G2 Energy LLC</v>
          </cell>
          <cell r="E3052" t="str">
            <v>Biomass</v>
          </cell>
          <cell r="G3052" t="str">
            <v>NA</v>
          </cell>
          <cell r="H3052" t="str">
            <v>Merchant Unregulated</v>
          </cell>
        </row>
        <row r="3053">
          <cell r="D3053" t="str">
            <v>Portland General Electric Company</v>
          </cell>
          <cell r="E3053" t="str">
            <v>Oil</v>
          </cell>
          <cell r="G3053">
            <v>6</v>
          </cell>
          <cell r="H3053" t="str">
            <v>Regulated</v>
          </cell>
        </row>
        <row r="3054">
          <cell r="D3054" t="str">
            <v>Invenergy LLC</v>
          </cell>
          <cell r="E3054" t="str">
            <v>Wind</v>
          </cell>
          <cell r="G3054">
            <v>351243</v>
          </cell>
          <cell r="H3054" t="str">
            <v>Merchant Unregulated</v>
          </cell>
        </row>
        <row r="3055">
          <cell r="D3055" t="str">
            <v>Edison International</v>
          </cell>
          <cell r="E3055" t="str">
            <v>Wind</v>
          </cell>
          <cell r="G3055">
            <v>51035</v>
          </cell>
          <cell r="H3055" t="str">
            <v>Merchant Unregulated</v>
          </cell>
        </row>
        <row r="3056">
          <cell r="D3056" t="str">
            <v>Colorado &amp; Santa Fe Energy Co</v>
          </cell>
          <cell r="E3056" t="str">
            <v>Wind</v>
          </cell>
          <cell r="G3056" t="str">
            <v>NA</v>
          </cell>
          <cell r="H3056" t="str">
            <v>Merchant Unregulated</v>
          </cell>
        </row>
        <row r="3057">
          <cell r="D3057" t="str">
            <v>United States Government</v>
          </cell>
          <cell r="E3057" t="str">
            <v>Water</v>
          </cell>
          <cell r="G3057" t="str">
            <v>NA</v>
          </cell>
          <cell r="H3057" t="str">
            <v>Merchant Unregulated</v>
          </cell>
        </row>
        <row r="3058">
          <cell r="D3058" t="str">
            <v>Foster Wheeler AG</v>
          </cell>
          <cell r="E3058" t="str">
            <v>Gas</v>
          </cell>
          <cell r="G3058" t="str">
            <v>NA</v>
          </cell>
          <cell r="H3058" t="str">
            <v>Merchant Unregulated</v>
          </cell>
        </row>
        <row r="3059">
          <cell r="D3059" t="str">
            <v>General Electric Company</v>
          </cell>
          <cell r="E3059" t="str">
            <v>Gas</v>
          </cell>
          <cell r="G3059" t="str">
            <v>NA</v>
          </cell>
          <cell r="H3059" t="str">
            <v>Merchant Unregulated</v>
          </cell>
        </row>
        <row r="3060">
          <cell r="D3060" t="str">
            <v>Foundation Windpower, LLC</v>
          </cell>
          <cell r="E3060" t="str">
            <v>Wind</v>
          </cell>
          <cell r="G3060" t="str">
            <v>NA</v>
          </cell>
          <cell r="H3060" t="str">
            <v>Merchant Unregulated</v>
          </cell>
        </row>
        <row r="3061">
          <cell r="D3061" t="str">
            <v>Foundation Windpower, LLC</v>
          </cell>
          <cell r="E3061" t="str">
            <v>Wind</v>
          </cell>
          <cell r="G3061" t="str">
            <v>NA</v>
          </cell>
          <cell r="H3061" t="str">
            <v>Merchant Unregulated</v>
          </cell>
        </row>
        <row r="3062">
          <cell r="D3062" t="str">
            <v>Foundation Windpower, LLC</v>
          </cell>
          <cell r="E3062" t="str">
            <v>Wind</v>
          </cell>
          <cell r="G3062" t="str">
            <v>NA</v>
          </cell>
          <cell r="H3062" t="str">
            <v>Merchant Unregulated</v>
          </cell>
        </row>
        <row r="3063">
          <cell r="D3063" t="str">
            <v>Foundation Windpower, LLC</v>
          </cell>
          <cell r="E3063" t="str">
            <v>Wind</v>
          </cell>
          <cell r="G3063" t="str">
            <v>NA</v>
          </cell>
          <cell r="H3063" t="str">
            <v>Merchant Unregulated</v>
          </cell>
        </row>
        <row r="3064">
          <cell r="D3064" t="str">
            <v>Foundation Windpower, LLC</v>
          </cell>
          <cell r="E3064" t="str">
            <v>Wind</v>
          </cell>
          <cell r="G3064" t="str">
            <v>NA</v>
          </cell>
          <cell r="H3064" t="str">
            <v>Merchant Unregulated</v>
          </cell>
        </row>
        <row r="3065">
          <cell r="D3065" t="str">
            <v>Foundation ST Owner, LLC</v>
          </cell>
          <cell r="E3065" t="str">
            <v>Wind</v>
          </cell>
          <cell r="G3065" t="str">
            <v>NA</v>
          </cell>
          <cell r="H3065" t="str">
            <v>Merchant Unregulated</v>
          </cell>
        </row>
        <row r="3066">
          <cell r="D3066" t="str">
            <v>Foundation Windpower, LLC</v>
          </cell>
          <cell r="E3066" t="str">
            <v>Wind</v>
          </cell>
          <cell r="G3066" t="str">
            <v>NA</v>
          </cell>
          <cell r="H3066" t="str">
            <v>Merchant Unregulated</v>
          </cell>
        </row>
        <row r="3067">
          <cell r="D3067" t="str">
            <v>Foundation Windpower, LLC</v>
          </cell>
          <cell r="E3067" t="str">
            <v>Wind</v>
          </cell>
          <cell r="G3067" t="str">
            <v>NA</v>
          </cell>
          <cell r="H3067" t="str">
            <v>Merchant Unregulated</v>
          </cell>
        </row>
        <row r="3068">
          <cell r="D3068" t="str">
            <v>Berkshire Hathaway Inc.</v>
          </cell>
          <cell r="E3068" t="str">
            <v>Water</v>
          </cell>
          <cell r="G3068">
            <v>0</v>
          </cell>
          <cell r="H3068" t="str">
            <v>Regulated</v>
          </cell>
        </row>
        <row r="3069">
          <cell r="D3069" t="str">
            <v>MidAmerican Energy Holdings Company</v>
          </cell>
          <cell r="E3069" t="str">
            <v>Water</v>
          </cell>
          <cell r="G3069">
            <v>0</v>
          </cell>
          <cell r="H3069" t="str">
            <v>Regulated</v>
          </cell>
        </row>
        <row r="3070">
          <cell r="D3070" t="str">
            <v>Southwest Generation</v>
          </cell>
          <cell r="E3070" t="str">
            <v>Gas</v>
          </cell>
          <cell r="G3070">
            <v>243084</v>
          </cell>
          <cell r="H3070" t="str">
            <v>Merchant Unregulated</v>
          </cell>
        </row>
        <row r="3071">
          <cell r="D3071" t="str">
            <v>UNS Energy Corporation</v>
          </cell>
          <cell r="E3071" t="str">
            <v>Coal</v>
          </cell>
          <cell r="G3071">
            <v>706307</v>
          </cell>
          <cell r="H3071" t="str">
            <v>Regulated</v>
          </cell>
        </row>
        <row r="3072">
          <cell r="D3072" t="str">
            <v>Pinnacle West Capital Corporation</v>
          </cell>
          <cell r="E3072" t="str">
            <v>Coal</v>
          </cell>
          <cell r="G3072">
            <v>5176380</v>
          </cell>
          <cell r="H3072" t="str">
            <v>Regulated</v>
          </cell>
        </row>
        <row r="3073">
          <cell r="D3073" t="str">
            <v>El Paso Electric Company</v>
          </cell>
          <cell r="E3073" t="str">
            <v>Coal</v>
          </cell>
          <cell r="G3073">
            <v>704933</v>
          </cell>
          <cell r="H3073" t="str">
            <v>Regulated</v>
          </cell>
        </row>
        <row r="3074">
          <cell r="D3074" t="str">
            <v>PNM Resources, Inc.</v>
          </cell>
          <cell r="E3074" t="str">
            <v>Coal</v>
          </cell>
          <cell r="G3074">
            <v>1309555</v>
          </cell>
          <cell r="H3074" t="str">
            <v>Regulated</v>
          </cell>
        </row>
        <row r="3075">
          <cell r="D3075" t="str">
            <v>Edison International</v>
          </cell>
          <cell r="E3075" t="str">
            <v>Coal</v>
          </cell>
          <cell r="G3075">
            <v>4836967</v>
          </cell>
          <cell r="H3075" t="str">
            <v>Regulated</v>
          </cell>
        </row>
        <row r="3076">
          <cell r="D3076" t="str">
            <v>Salt River Project</v>
          </cell>
          <cell r="E3076" t="str">
            <v>Coal</v>
          </cell>
          <cell r="G3076">
            <v>1007244</v>
          </cell>
          <cell r="H3076" t="str">
            <v>Regulated</v>
          </cell>
        </row>
        <row r="3077">
          <cell r="D3077" t="str">
            <v>Exelon Corporation</v>
          </cell>
          <cell r="E3077" t="str">
            <v>Wind</v>
          </cell>
          <cell r="G3077" t="str">
            <v>NA</v>
          </cell>
          <cell r="H3077" t="str">
            <v>Merchant Unregulated</v>
          </cell>
        </row>
        <row r="3078">
          <cell r="D3078" t="str">
            <v>Fortistar LLC</v>
          </cell>
          <cell r="E3078" t="str">
            <v>Biomass</v>
          </cell>
          <cell r="G3078" t="str">
            <v>NA</v>
          </cell>
          <cell r="H3078" t="str">
            <v>Merchant Unregulated</v>
          </cell>
        </row>
        <row r="3079">
          <cell r="D3079" t="str">
            <v>Exelon Corporation</v>
          </cell>
          <cell r="E3079" t="str">
            <v>Wind</v>
          </cell>
          <cell r="G3079" t="str">
            <v>NA</v>
          </cell>
          <cell r="H3079" t="str">
            <v>Merchant Unregulated</v>
          </cell>
        </row>
        <row r="3080">
          <cell r="D3080" t="str">
            <v>Thunder Bay Power Co</v>
          </cell>
          <cell r="E3080" t="str">
            <v>Water</v>
          </cell>
          <cell r="G3080" t="str">
            <v>NA</v>
          </cell>
          <cell r="H3080" t="str">
            <v>Merchant Unregulated</v>
          </cell>
        </row>
        <row r="3081">
          <cell r="D3081" t="str">
            <v>Little Rock Wastewater Utility</v>
          </cell>
          <cell r="E3081" t="str">
            <v>Biomass</v>
          </cell>
          <cell r="G3081" t="str">
            <v>NA</v>
          </cell>
          <cell r="H3081" t="str">
            <v>Merchant Unregulated</v>
          </cell>
        </row>
        <row r="3082">
          <cell r="D3082" t="str">
            <v>Boralex Inc.</v>
          </cell>
          <cell r="E3082" t="str">
            <v>Water</v>
          </cell>
          <cell r="G3082" t="str">
            <v>NA</v>
          </cell>
          <cell r="H3082" t="str">
            <v>Merchant Unregulated</v>
          </cell>
        </row>
        <row r="3083">
          <cell r="D3083" t="str">
            <v>Enel S.p.A.</v>
          </cell>
          <cell r="E3083" t="str">
            <v>Water</v>
          </cell>
          <cell r="G3083" t="str">
            <v>NA</v>
          </cell>
          <cell r="H3083" t="str">
            <v>Merchant Unregulated</v>
          </cell>
        </row>
        <row r="3084">
          <cell r="D3084" t="str">
            <v>Dominion Resources, Inc.</v>
          </cell>
          <cell r="E3084" t="str">
            <v>Wind</v>
          </cell>
          <cell r="G3084">
            <v>361591</v>
          </cell>
          <cell r="H3084" t="str">
            <v>Merchant Unregulated</v>
          </cell>
        </row>
        <row r="3085">
          <cell r="D3085" t="str">
            <v>Sempra Energy</v>
          </cell>
          <cell r="E3085" t="str">
            <v>Wind</v>
          </cell>
          <cell r="G3085">
            <v>240101</v>
          </cell>
          <cell r="H3085" t="str">
            <v>Merchant Unregulated</v>
          </cell>
        </row>
        <row r="3086">
          <cell r="D3086" t="str">
            <v>BP plc</v>
          </cell>
          <cell r="E3086" t="str">
            <v>Wind</v>
          </cell>
          <cell r="G3086">
            <v>839489</v>
          </cell>
          <cell r="H3086" t="str">
            <v>Merchant Unregulated</v>
          </cell>
        </row>
        <row r="3087">
          <cell r="D3087" t="str">
            <v>BP plc</v>
          </cell>
          <cell r="E3087" t="str">
            <v>Wind</v>
          </cell>
          <cell r="G3087" t="str">
            <v>NA</v>
          </cell>
          <cell r="H3087" t="str">
            <v>Merchant Unregulated</v>
          </cell>
        </row>
        <row r="3088">
          <cell r="D3088" t="str">
            <v>Integrys Energy Group, Inc.</v>
          </cell>
          <cell r="E3088" t="str">
            <v>Gas</v>
          </cell>
          <cell r="G3088" t="str">
            <v>NA</v>
          </cell>
          <cell r="H3088" t="str">
            <v>Regulated</v>
          </cell>
        </row>
        <row r="3089">
          <cell r="D3089" t="str">
            <v>Fox Islands Electric Cooperative Inc.</v>
          </cell>
          <cell r="E3089" t="str">
            <v>Wind</v>
          </cell>
          <cell r="G3089" t="str">
            <v>NA</v>
          </cell>
          <cell r="H3089" t="str">
            <v>Merchant Unregulated</v>
          </cell>
        </row>
        <row r="3090">
          <cell r="D3090" t="str">
            <v>Alliant Energy Corporation</v>
          </cell>
          <cell r="E3090" t="str">
            <v>Gas</v>
          </cell>
          <cell r="G3090">
            <v>21278</v>
          </cell>
          <cell r="H3090" t="str">
            <v>Regulated</v>
          </cell>
        </row>
        <row r="3091">
          <cell r="D3091" t="str">
            <v>Fox Metro Water Reclamation</v>
          </cell>
          <cell r="E3091" t="str">
            <v>Gas</v>
          </cell>
          <cell r="G3091" t="str">
            <v>NA</v>
          </cell>
          <cell r="H3091" t="str">
            <v>Merchant Unregulated</v>
          </cell>
        </row>
        <row r="3092">
          <cell r="D3092" t="str">
            <v>Thermagen Power Group, LLC</v>
          </cell>
          <cell r="E3092" t="str">
            <v>Biomass</v>
          </cell>
          <cell r="G3092" t="str">
            <v>NA</v>
          </cell>
          <cell r="H3092" t="str">
            <v>Merchant Unregulated</v>
          </cell>
        </row>
        <row r="3093">
          <cell r="D3093" t="str">
            <v>Mashantucket Pequot Tribal Nation</v>
          </cell>
          <cell r="E3093" t="str">
            <v>Gas</v>
          </cell>
          <cell r="G3093" t="str">
            <v>NA</v>
          </cell>
          <cell r="H3093" t="str">
            <v>Merchant Unregulated</v>
          </cell>
        </row>
        <row r="3094">
          <cell r="D3094" t="str">
            <v>NextEra Energy, Inc.</v>
          </cell>
          <cell r="E3094" t="str">
            <v>Wind</v>
          </cell>
          <cell r="G3094">
            <v>666256</v>
          </cell>
          <cell r="H3094" t="str">
            <v>Merchant Unregulated</v>
          </cell>
        </row>
        <row r="3095">
          <cell r="D3095" t="str">
            <v>Exelon Corporation</v>
          </cell>
          <cell r="E3095" t="str">
            <v>Oil</v>
          </cell>
          <cell r="G3095" t="str">
            <v>NA</v>
          </cell>
          <cell r="H3095" t="str">
            <v>Merchant Unregulated</v>
          </cell>
        </row>
        <row r="3096">
          <cell r="D3096" t="str">
            <v>Hoosier Energy Rural Electric Co-op Inc.</v>
          </cell>
          <cell r="E3096" t="str">
            <v>Coal</v>
          </cell>
          <cell r="G3096">
            <v>487722</v>
          </cell>
          <cell r="H3096" t="str">
            <v>Merchant Unregulated</v>
          </cell>
        </row>
        <row r="3097">
          <cell r="D3097" t="str">
            <v>Marquette City of</v>
          </cell>
          <cell r="E3097" t="str">
            <v>Water</v>
          </cell>
          <cell r="G3097" t="str">
            <v>NA</v>
          </cell>
          <cell r="H3097" t="str">
            <v>Regulated</v>
          </cell>
        </row>
        <row r="3098">
          <cell r="D3098" t="str">
            <v>Portland City of</v>
          </cell>
          <cell r="E3098" t="str">
            <v>Oil</v>
          </cell>
          <cell r="G3098" t="str">
            <v>NA</v>
          </cell>
          <cell r="H3098" t="str">
            <v>Regulated</v>
          </cell>
        </row>
        <row r="3099">
          <cell r="D3099" t="str">
            <v>AES Corporation</v>
          </cell>
          <cell r="E3099" t="str">
            <v>Gas</v>
          </cell>
          <cell r="G3099">
            <v>53289</v>
          </cell>
          <cell r="H3099" t="str">
            <v>Regulated</v>
          </cell>
        </row>
        <row r="3100">
          <cell r="D3100" t="str">
            <v>AES Corporation</v>
          </cell>
          <cell r="E3100" t="str">
            <v>Oil</v>
          </cell>
          <cell r="G3100">
            <v>81</v>
          </cell>
          <cell r="H3100" t="str">
            <v>Regulated</v>
          </cell>
        </row>
        <row r="3101">
          <cell r="D3101" t="str">
            <v>Tri-State Generation &amp; Transmission Association, Inc.</v>
          </cell>
          <cell r="E3101" t="str">
            <v>Gas</v>
          </cell>
          <cell r="G3101" t="str">
            <v>NA</v>
          </cell>
          <cell r="H3101" t="str">
            <v>Merchant Unregulated</v>
          </cell>
        </row>
        <row r="3102">
          <cell r="D3102" t="str">
            <v>South San Joaquin Irr District</v>
          </cell>
          <cell r="E3102" t="str">
            <v>Water</v>
          </cell>
          <cell r="G3102" t="str">
            <v>NA</v>
          </cell>
          <cell r="H3102" t="str">
            <v>Merchant Unregulated</v>
          </cell>
        </row>
        <row r="3103">
          <cell r="D3103" t="str">
            <v>Southern Company</v>
          </cell>
          <cell r="E3103" t="str">
            <v>Gas</v>
          </cell>
          <cell r="G3103">
            <v>10863076</v>
          </cell>
          <cell r="H3103" t="str">
            <v>Merchant Unregulated</v>
          </cell>
        </row>
        <row r="3104">
          <cell r="D3104" t="str">
            <v>Franklin County of</v>
          </cell>
          <cell r="E3104" t="str">
            <v>Oil</v>
          </cell>
          <cell r="G3104" t="str">
            <v>NA</v>
          </cell>
          <cell r="H3104" t="str">
            <v>Merchant Unregulated</v>
          </cell>
        </row>
        <row r="3105">
          <cell r="D3105" t="str">
            <v>Alliant Energy Corporation</v>
          </cell>
          <cell r="E3105" t="str">
            <v>Wind</v>
          </cell>
          <cell r="G3105">
            <v>10909</v>
          </cell>
          <cell r="H3105" t="str">
            <v>Merchant Unregulated</v>
          </cell>
        </row>
        <row r="3106">
          <cell r="D3106" t="str">
            <v>Cleco Corporation</v>
          </cell>
          <cell r="E3106" t="str">
            <v>Gas</v>
          </cell>
          <cell r="G3106">
            <v>8</v>
          </cell>
          <cell r="H3106" t="str">
            <v>Regulated</v>
          </cell>
        </row>
        <row r="3107">
          <cell r="D3107" t="str">
            <v>NRG Energy, Inc.</v>
          </cell>
          <cell r="E3107" t="str">
            <v>Oil</v>
          </cell>
          <cell r="G3107" t="str">
            <v>NA</v>
          </cell>
          <cell r="H3107" t="str">
            <v>Merchant Unregulated</v>
          </cell>
        </row>
        <row r="3108">
          <cell r="D3108" t="str">
            <v>Ameresco Inc.</v>
          </cell>
          <cell r="E3108" t="str">
            <v>Gas</v>
          </cell>
          <cell r="G3108" t="str">
            <v>NA</v>
          </cell>
          <cell r="H3108" t="str">
            <v>Merchant Unregulated</v>
          </cell>
        </row>
        <row r="3109">
          <cell r="D3109" t="str">
            <v>International Paper Company</v>
          </cell>
          <cell r="E3109" t="str">
            <v>Biomass</v>
          </cell>
          <cell r="G3109">
            <v>131649</v>
          </cell>
          <cell r="H3109" t="str">
            <v>Merchant Unregulated</v>
          </cell>
        </row>
        <row r="3110">
          <cell r="D3110" t="str">
            <v>International Paper Company</v>
          </cell>
          <cell r="E3110" t="str">
            <v>Gas</v>
          </cell>
          <cell r="G3110">
            <v>49439</v>
          </cell>
          <cell r="H3110" t="str">
            <v>Merchant Unregulated</v>
          </cell>
        </row>
        <row r="3111">
          <cell r="D3111" t="str">
            <v>Franklin Heating Station</v>
          </cell>
          <cell r="E3111" t="str">
            <v>Gas</v>
          </cell>
          <cell r="G3111" t="str">
            <v>NA</v>
          </cell>
          <cell r="H3111" t="str">
            <v>Merchant Unregulated</v>
          </cell>
        </row>
        <row r="3112">
          <cell r="D3112" t="str">
            <v>Franklin Heating Station</v>
          </cell>
          <cell r="E3112" t="str">
            <v>Oil</v>
          </cell>
          <cell r="G3112" t="str">
            <v>NA</v>
          </cell>
          <cell r="H3112" t="str">
            <v>Merchant Unregulated</v>
          </cell>
        </row>
        <row r="3113">
          <cell r="D3113" t="str">
            <v>Los Angeles Department of Water and Power</v>
          </cell>
          <cell r="E3113" t="str">
            <v>Water</v>
          </cell>
          <cell r="G3113" t="str">
            <v>NA</v>
          </cell>
          <cell r="H3113" t="str">
            <v>Regulated</v>
          </cell>
        </row>
        <row r="3114">
          <cell r="D3114" t="str">
            <v>Duke Energy Corporation</v>
          </cell>
          <cell r="E3114" t="str">
            <v>Water</v>
          </cell>
          <cell r="G3114">
            <v>1489</v>
          </cell>
          <cell r="H3114" t="str">
            <v>Regulated</v>
          </cell>
        </row>
        <row r="3115">
          <cell r="D3115" t="str">
            <v>Brookfield Renewable Energy Partners L.P.</v>
          </cell>
          <cell r="E3115" t="str">
            <v>Water</v>
          </cell>
          <cell r="G3115" t="str">
            <v>NA</v>
          </cell>
          <cell r="H3115" t="str">
            <v>Merchant Unregulated</v>
          </cell>
        </row>
        <row r="3116">
          <cell r="D3116" t="str">
            <v>Brookfield Asset Management Inc.</v>
          </cell>
          <cell r="E3116" t="str">
            <v>Water</v>
          </cell>
          <cell r="G3116" t="str">
            <v>NA</v>
          </cell>
          <cell r="H3116" t="str">
            <v>Merchant Unregulated</v>
          </cell>
        </row>
        <row r="3117">
          <cell r="D3117" t="str">
            <v>Hudson Clean Energy Partners LP</v>
          </cell>
          <cell r="E3117" t="str">
            <v>Water</v>
          </cell>
          <cell r="G3117" t="str">
            <v>NA</v>
          </cell>
          <cell r="H3117" t="str">
            <v>Merchant Unregulated</v>
          </cell>
        </row>
        <row r="3118">
          <cell r="D3118" t="str">
            <v>SunEdison, Inc.</v>
          </cell>
          <cell r="E3118" t="str">
            <v>Solar</v>
          </cell>
          <cell r="G3118" t="str">
            <v>NA</v>
          </cell>
          <cell r="H3118" t="str">
            <v>Merchant Unregulated</v>
          </cell>
        </row>
        <row r="3119">
          <cell r="D3119" t="str">
            <v>Bloom Energy Corporation</v>
          </cell>
          <cell r="E3119" t="str">
            <v>Gas</v>
          </cell>
          <cell r="G3119" t="str">
            <v>NA</v>
          </cell>
          <cell r="H3119" t="str">
            <v>Merchant Unregulated</v>
          </cell>
        </row>
        <row r="3120">
          <cell r="D3120" t="str">
            <v>Franklin City of NE</v>
          </cell>
          <cell r="E3120" t="str">
            <v>Gas</v>
          </cell>
          <cell r="G3120" t="str">
            <v>NA</v>
          </cell>
          <cell r="H3120" t="str">
            <v>Regulated</v>
          </cell>
        </row>
        <row r="3121">
          <cell r="D3121" t="str">
            <v>Northwestern Wisconsin Electric Company</v>
          </cell>
          <cell r="E3121" t="str">
            <v>Oil</v>
          </cell>
          <cell r="G3121">
            <v>35</v>
          </cell>
          <cell r="H3121" t="str">
            <v>Regulated</v>
          </cell>
        </row>
        <row r="3122">
          <cell r="D3122" t="str">
            <v>Frederick County of, Virginia</v>
          </cell>
          <cell r="E3122" t="str">
            <v>Biomass</v>
          </cell>
          <cell r="G3122" t="str">
            <v>NA</v>
          </cell>
          <cell r="H3122" t="str">
            <v>Merchant Unregulated</v>
          </cell>
        </row>
        <row r="3123">
          <cell r="D3123" t="str">
            <v>Puget Holdings LLC</v>
          </cell>
          <cell r="E3123" t="str">
            <v>Gas</v>
          </cell>
          <cell r="G3123">
            <v>31650</v>
          </cell>
          <cell r="H3123" t="str">
            <v>Regulated</v>
          </cell>
        </row>
        <row r="3124">
          <cell r="D3124" t="str">
            <v>Atlantic Power Corporation</v>
          </cell>
          <cell r="E3124" t="str">
            <v>Gas</v>
          </cell>
          <cell r="G3124">
            <v>176232</v>
          </cell>
          <cell r="H3124" t="str">
            <v>Regulated</v>
          </cell>
        </row>
        <row r="3125">
          <cell r="D3125" t="str">
            <v>Puget Holdings LLC</v>
          </cell>
          <cell r="E3125" t="str">
            <v>Gas</v>
          </cell>
          <cell r="G3125">
            <v>175176</v>
          </cell>
          <cell r="H3125" t="str">
            <v>Regulated</v>
          </cell>
        </row>
        <row r="3126">
          <cell r="D3126" t="str">
            <v>Puget Holdings LLC</v>
          </cell>
          <cell r="E3126" t="str">
            <v>Gas</v>
          </cell>
          <cell r="G3126">
            <v>44985</v>
          </cell>
          <cell r="H3126" t="str">
            <v>Regulated</v>
          </cell>
        </row>
        <row r="3127">
          <cell r="D3127" t="str">
            <v>Freeburg Village of</v>
          </cell>
          <cell r="E3127" t="str">
            <v>Oil</v>
          </cell>
          <cell r="G3127" t="str">
            <v>NA</v>
          </cell>
          <cell r="H3127" t="str">
            <v>Regulated</v>
          </cell>
        </row>
        <row r="3128">
          <cell r="D3128" t="str">
            <v>Southwestern Electric Cooperative, Inc. - IL</v>
          </cell>
          <cell r="E3128" t="str">
            <v>Gas</v>
          </cell>
          <cell r="G3128" t="str">
            <v>NA</v>
          </cell>
          <cell r="H3128" t="str">
            <v>Merchant Unregulated</v>
          </cell>
        </row>
        <row r="3129">
          <cell r="D3129" t="str">
            <v>SunEdison, Inc.</v>
          </cell>
          <cell r="E3129" t="str">
            <v>Solar</v>
          </cell>
          <cell r="G3129" t="str">
            <v>NA</v>
          </cell>
          <cell r="H3129" t="str">
            <v>Merchant Unregulated</v>
          </cell>
        </row>
        <row r="3130">
          <cell r="D3130" t="str">
            <v>BASF SE</v>
          </cell>
          <cell r="E3130" t="str">
            <v>Gas</v>
          </cell>
          <cell r="G3130" t="str">
            <v>NA</v>
          </cell>
          <cell r="H3130" t="str">
            <v>Merchant Unregulated</v>
          </cell>
        </row>
        <row r="3131">
          <cell r="D3131" t="str">
            <v>Freeport Village of Inc</v>
          </cell>
          <cell r="E3131" t="str">
            <v>Oil</v>
          </cell>
          <cell r="G3131" t="str">
            <v>NA</v>
          </cell>
          <cell r="H3131" t="str">
            <v>Regulated</v>
          </cell>
        </row>
        <row r="3132">
          <cell r="D3132" t="str">
            <v>Freeport Village of Inc</v>
          </cell>
          <cell r="E3132" t="str">
            <v>Gas</v>
          </cell>
          <cell r="G3132" t="str">
            <v>NA</v>
          </cell>
          <cell r="H3132" t="str">
            <v>Regulated</v>
          </cell>
        </row>
        <row r="3133">
          <cell r="D3133" t="str">
            <v>Calpine Corporation</v>
          </cell>
          <cell r="E3133" t="str">
            <v>Gas</v>
          </cell>
          <cell r="G3133">
            <v>1366774</v>
          </cell>
          <cell r="H3133" t="str">
            <v>Merchant Unregulated</v>
          </cell>
        </row>
        <row r="3134">
          <cell r="D3134" t="str">
            <v>Electric Power Development Co. Ltd.</v>
          </cell>
          <cell r="E3134" t="str">
            <v>Gas</v>
          </cell>
          <cell r="G3134" t="str">
            <v>NA</v>
          </cell>
          <cell r="H3134" t="str">
            <v>Merchant Unregulated</v>
          </cell>
        </row>
        <row r="3135">
          <cell r="D3135" t="str">
            <v>Manulife Financial Corporation</v>
          </cell>
          <cell r="E3135" t="str">
            <v>Gas</v>
          </cell>
          <cell r="G3135" t="str">
            <v>NA</v>
          </cell>
          <cell r="H3135" t="str">
            <v>Merchant Unregulated</v>
          </cell>
        </row>
        <row r="3136">
          <cell r="D3136" t="str">
            <v>Calpine Corporation</v>
          </cell>
          <cell r="E3136" t="str">
            <v>Gas</v>
          </cell>
          <cell r="G3136">
            <v>3987727</v>
          </cell>
          <cell r="H3136" t="str">
            <v>Merchant Unregulated</v>
          </cell>
        </row>
        <row r="3137">
          <cell r="D3137" t="str">
            <v>Rayburn Country Electric Cooperative, Inc.</v>
          </cell>
          <cell r="E3137" t="str">
            <v>Gas</v>
          </cell>
          <cell r="G3137">
            <v>1329242</v>
          </cell>
          <cell r="H3137" t="str">
            <v>Merchant Unregulated</v>
          </cell>
        </row>
        <row r="3138">
          <cell r="D3138" t="str">
            <v>SunEdison, Inc.</v>
          </cell>
          <cell r="E3138" t="str">
            <v>Solar</v>
          </cell>
          <cell r="G3138" t="str">
            <v>NA</v>
          </cell>
          <cell r="H3138" t="str">
            <v>Merchant Unregulated</v>
          </cell>
        </row>
        <row r="3139">
          <cell r="D3139" t="str">
            <v>United States Government</v>
          </cell>
          <cell r="E3139" t="str">
            <v>Water</v>
          </cell>
          <cell r="G3139">
            <v>175615</v>
          </cell>
          <cell r="H3139" t="str">
            <v>Merchant Unregulated</v>
          </cell>
        </row>
        <row r="3140">
          <cell r="D3140" t="str">
            <v>Indus Energy LLC</v>
          </cell>
          <cell r="E3140" t="str">
            <v>Biomass</v>
          </cell>
          <cell r="G3140" t="str">
            <v>NA</v>
          </cell>
          <cell r="H3140" t="str">
            <v>Merchant Unregulated</v>
          </cell>
        </row>
        <row r="3141">
          <cell r="D3141" t="str">
            <v>North Central Cooperative</v>
          </cell>
          <cell r="E3141" t="str">
            <v>Biomass</v>
          </cell>
          <cell r="G3141" t="str">
            <v>NA</v>
          </cell>
          <cell r="H3141" t="str">
            <v>Merchant Unregulated</v>
          </cell>
        </row>
        <row r="3142">
          <cell r="D3142" t="str">
            <v>NOVI Energy, LLC</v>
          </cell>
          <cell r="E3142" t="str">
            <v>Biomass</v>
          </cell>
          <cell r="G3142" t="str">
            <v>NA</v>
          </cell>
          <cell r="H3142" t="str">
            <v>Merchant Unregulated</v>
          </cell>
        </row>
        <row r="3143">
          <cell r="D3143" t="str">
            <v>Xcel Energy Inc.</v>
          </cell>
          <cell r="E3143" t="str">
            <v>Biomass</v>
          </cell>
          <cell r="G3143">
            <v>66896</v>
          </cell>
          <cell r="H3143" t="str">
            <v>Regulated</v>
          </cell>
        </row>
        <row r="3144">
          <cell r="D3144" t="str">
            <v>Xcel Energy Inc.</v>
          </cell>
          <cell r="E3144" t="str">
            <v>Oil</v>
          </cell>
          <cell r="G3144">
            <v>2502</v>
          </cell>
          <cell r="H3144" t="str">
            <v>Regulated</v>
          </cell>
        </row>
        <row r="3145">
          <cell r="D3145" t="str">
            <v>EIF Management, LLC</v>
          </cell>
          <cell r="E3145" t="str">
            <v>Water</v>
          </cell>
          <cell r="G3145" t="str">
            <v>NA</v>
          </cell>
          <cell r="H3145" t="str">
            <v>Merchant Unregulated</v>
          </cell>
        </row>
        <row r="3146">
          <cell r="D3146" t="str">
            <v>Placer County Water Agency</v>
          </cell>
          <cell r="E3146" t="str">
            <v>Water</v>
          </cell>
          <cell r="G3146" t="str">
            <v>NA</v>
          </cell>
          <cell r="H3146" t="str">
            <v>Merchant Unregulated</v>
          </cell>
        </row>
        <row r="3147">
          <cell r="D3147" t="str">
            <v>French Paper Co</v>
          </cell>
          <cell r="E3147" t="str">
            <v>Water</v>
          </cell>
          <cell r="G3147" t="str">
            <v>NA</v>
          </cell>
          <cell r="H3147" t="str">
            <v>Merchant Unregulated</v>
          </cell>
        </row>
        <row r="3148">
          <cell r="D3148" t="str">
            <v>Consolidated Edison, Inc.</v>
          </cell>
          <cell r="E3148" t="str">
            <v>Solar</v>
          </cell>
          <cell r="G3148" t="str">
            <v>NA</v>
          </cell>
          <cell r="H3148" t="str">
            <v>Merchant Unregulated</v>
          </cell>
        </row>
        <row r="3149">
          <cell r="D3149" t="str">
            <v>Consolidated Edison, Inc.</v>
          </cell>
          <cell r="E3149" t="str">
            <v>Solar</v>
          </cell>
          <cell r="G3149" t="str">
            <v>NA</v>
          </cell>
          <cell r="H3149" t="str">
            <v>Merchant Unregulated</v>
          </cell>
        </row>
        <row r="3150">
          <cell r="D3150" t="str">
            <v>Fresno Cogeneration Partners</v>
          </cell>
          <cell r="E3150" t="str">
            <v>Gas</v>
          </cell>
          <cell r="G3150" t="str">
            <v>NA</v>
          </cell>
          <cell r="H3150" t="str">
            <v>Merchant Unregulated</v>
          </cell>
        </row>
        <row r="3151">
          <cell r="D3151" t="str">
            <v>Fresno Cogeneration Partners</v>
          </cell>
          <cell r="E3151" t="str">
            <v>Gas</v>
          </cell>
          <cell r="G3151" t="str">
            <v>NA</v>
          </cell>
          <cell r="H3151" t="str">
            <v>Merchant Unregulated</v>
          </cell>
        </row>
        <row r="3152">
          <cell r="D3152" t="str">
            <v>Fresno, City of</v>
          </cell>
          <cell r="E3152" t="str">
            <v>Gas</v>
          </cell>
          <cell r="G3152" t="str">
            <v>NA</v>
          </cell>
          <cell r="H3152" t="str">
            <v>Merchant Unregulated</v>
          </cell>
        </row>
        <row r="3153">
          <cell r="D3153" t="str">
            <v>SunEdison, Inc.</v>
          </cell>
          <cell r="E3153" t="str">
            <v>Solar</v>
          </cell>
          <cell r="G3153" t="str">
            <v>NA</v>
          </cell>
          <cell r="H3153" t="str">
            <v>Merchant Unregulated</v>
          </cell>
        </row>
        <row r="3154">
          <cell r="D3154" t="str">
            <v>SunEdison, Inc.</v>
          </cell>
          <cell r="E3154" t="str">
            <v>Solar</v>
          </cell>
          <cell r="G3154" t="str">
            <v>NA</v>
          </cell>
          <cell r="H3154" t="str">
            <v>Merchant Unregulated</v>
          </cell>
        </row>
        <row r="3155">
          <cell r="D3155" t="str">
            <v>PPL Corporation</v>
          </cell>
          <cell r="E3155" t="str">
            <v>Biomass</v>
          </cell>
          <cell r="G3155" t="str">
            <v>NA</v>
          </cell>
          <cell r="H3155" t="str">
            <v>Merchant Unregulated</v>
          </cell>
        </row>
        <row r="3156">
          <cell r="D3156" t="str">
            <v>Friant Power Authority</v>
          </cell>
          <cell r="E3156" t="str">
            <v>Water</v>
          </cell>
          <cell r="G3156">
            <v>55985</v>
          </cell>
          <cell r="H3156" t="str">
            <v>Merchant Unregulated</v>
          </cell>
        </row>
        <row r="3157">
          <cell r="D3157" t="str">
            <v>Enel S.p.A.</v>
          </cell>
          <cell r="E3157" t="str">
            <v>Water</v>
          </cell>
          <cell r="G3157" t="str">
            <v>NA</v>
          </cell>
          <cell r="H3157" t="str">
            <v>Merchant Unregulated</v>
          </cell>
        </row>
        <row r="3158">
          <cell r="D3158" t="str">
            <v>PepsiCo, Incorporated</v>
          </cell>
          <cell r="E3158" t="str">
            <v>Solar</v>
          </cell>
          <cell r="G3158" t="str">
            <v>NA</v>
          </cell>
          <cell r="H3158" t="str">
            <v>Merchant Unregulated</v>
          </cell>
        </row>
        <row r="3159">
          <cell r="D3159" t="str">
            <v>Frito-Lay North America Inc</v>
          </cell>
          <cell r="E3159" t="str">
            <v>Gas</v>
          </cell>
          <cell r="G3159" t="str">
            <v>NA</v>
          </cell>
          <cell r="H3159" t="str">
            <v>Merchant Unregulated</v>
          </cell>
        </row>
        <row r="3160">
          <cell r="D3160" t="str">
            <v>EIF Management, LLC</v>
          </cell>
          <cell r="E3160" t="str">
            <v>Biomass</v>
          </cell>
          <cell r="G3160" t="str">
            <v>NA</v>
          </cell>
          <cell r="H3160" t="str">
            <v>Merchant Unregulated</v>
          </cell>
        </row>
        <row r="3161">
          <cell r="D3161" t="str">
            <v>Colorado Springs Utilities</v>
          </cell>
          <cell r="E3161" t="str">
            <v>Gas</v>
          </cell>
          <cell r="G3161">
            <v>1303389</v>
          </cell>
          <cell r="H3161" t="str">
            <v>Regulated</v>
          </cell>
        </row>
        <row r="3162">
          <cell r="D3162" t="str">
            <v>Chicopee City of</v>
          </cell>
          <cell r="E3162" t="str">
            <v>Oil</v>
          </cell>
          <cell r="G3162" t="str">
            <v>NA</v>
          </cell>
          <cell r="H3162" t="str">
            <v>Regulated</v>
          </cell>
        </row>
        <row r="3163">
          <cell r="D3163" t="str">
            <v>Centrica Plc.</v>
          </cell>
          <cell r="E3163" t="str">
            <v>Gas</v>
          </cell>
          <cell r="G3163">
            <v>3060831</v>
          </cell>
          <cell r="H3163" t="str">
            <v>Merchant Unregulated</v>
          </cell>
        </row>
        <row r="3164">
          <cell r="D3164" t="str">
            <v>Xcel Energy Inc.</v>
          </cell>
          <cell r="E3164" t="str">
            <v>Gas</v>
          </cell>
          <cell r="G3164">
            <v>419</v>
          </cell>
          <cell r="H3164" t="str">
            <v>Regulated</v>
          </cell>
        </row>
        <row r="3165">
          <cell r="D3165" t="str">
            <v>MetLife Inc.</v>
          </cell>
          <cell r="E3165" t="str">
            <v>Solar</v>
          </cell>
          <cell r="G3165">
            <v>31994</v>
          </cell>
          <cell r="H3165" t="str">
            <v>Merchant Unregulated</v>
          </cell>
        </row>
        <row r="3166">
          <cell r="D3166" t="str">
            <v>Longsol Holdings US Inc.</v>
          </cell>
          <cell r="E3166" t="str">
            <v>Solar</v>
          </cell>
          <cell r="G3166">
            <v>31994</v>
          </cell>
          <cell r="H3166" t="str">
            <v>Merchant Unregulated</v>
          </cell>
        </row>
        <row r="3167">
          <cell r="D3167" t="str">
            <v>SunEdison, Inc.</v>
          </cell>
          <cell r="E3167" t="str">
            <v>Solar</v>
          </cell>
          <cell r="G3167" t="str">
            <v>NA</v>
          </cell>
          <cell r="H3167" t="str">
            <v>Merchant Unregulated</v>
          </cell>
        </row>
        <row r="3168">
          <cell r="D3168" t="str">
            <v>NRG Energy, Inc.</v>
          </cell>
          <cell r="E3168" t="str">
            <v>Solar</v>
          </cell>
          <cell r="G3168" t="str">
            <v>NA</v>
          </cell>
          <cell r="H3168" t="str">
            <v>Merchant Unregulated</v>
          </cell>
        </row>
        <row r="3169">
          <cell r="D3169" t="str">
            <v>NRG Yield, Inc.</v>
          </cell>
          <cell r="E3169" t="str">
            <v>Solar</v>
          </cell>
          <cell r="G3169" t="str">
            <v>NA</v>
          </cell>
          <cell r="H3169" t="str">
            <v>Merchant Unregulated</v>
          </cell>
        </row>
        <row r="3170">
          <cell r="D3170" t="str">
            <v>Fort Miller Associates</v>
          </cell>
          <cell r="E3170" t="str">
            <v>Water</v>
          </cell>
          <cell r="G3170" t="str">
            <v>NA</v>
          </cell>
          <cell r="H3170" t="str">
            <v>Merchant Unregulated</v>
          </cell>
        </row>
        <row r="3171">
          <cell r="D3171" t="str">
            <v>NextEra Energy, Inc.</v>
          </cell>
          <cell r="E3171" t="str">
            <v>Gas</v>
          </cell>
          <cell r="G3171">
            <v>1854</v>
          </cell>
          <cell r="H3171" t="str">
            <v>Regulated</v>
          </cell>
        </row>
        <row r="3172">
          <cell r="D3172" t="str">
            <v>DCP Midstream, LLC</v>
          </cell>
          <cell r="E3172" t="str">
            <v>Gas</v>
          </cell>
          <cell r="G3172" t="str">
            <v>NA</v>
          </cell>
          <cell r="H3172" t="str">
            <v>Merchant Unregulated</v>
          </cell>
        </row>
        <row r="3173">
          <cell r="D3173" t="str">
            <v>Brookfield Renewable Energy Partners L.P.</v>
          </cell>
          <cell r="E3173" t="str">
            <v>Water</v>
          </cell>
          <cell r="G3173" t="str">
            <v>NA</v>
          </cell>
          <cell r="H3173" t="str">
            <v>Merchant Unregulated</v>
          </cell>
        </row>
        <row r="3174">
          <cell r="D3174" t="str">
            <v>Brookfield Asset Management Inc.</v>
          </cell>
          <cell r="E3174" t="str">
            <v>Water</v>
          </cell>
          <cell r="G3174" t="str">
            <v>NA</v>
          </cell>
          <cell r="H3174" t="str">
            <v>Merchant Unregulated</v>
          </cell>
        </row>
        <row r="3175">
          <cell r="D3175" t="str">
            <v>Arkansas Electric Cooperative Corp.</v>
          </cell>
          <cell r="E3175" t="str">
            <v>Gas</v>
          </cell>
          <cell r="G3175" t="str">
            <v>NA</v>
          </cell>
          <cell r="H3175" t="str">
            <v>Merchant Unregulated</v>
          </cell>
        </row>
        <row r="3176">
          <cell r="D3176" t="str">
            <v>Fulton City of MO</v>
          </cell>
          <cell r="E3176" t="str">
            <v>Gas</v>
          </cell>
          <cell r="G3176" t="str">
            <v>NA</v>
          </cell>
          <cell r="H3176" t="str">
            <v>Regulated</v>
          </cell>
        </row>
        <row r="3177">
          <cell r="D3177" t="str">
            <v>Fulton City of MO</v>
          </cell>
          <cell r="E3177" t="str">
            <v>Oil</v>
          </cell>
          <cell r="G3177" t="str">
            <v>NA</v>
          </cell>
          <cell r="H3177" t="str">
            <v>Regulated</v>
          </cell>
        </row>
        <row r="3178">
          <cell r="D3178" t="str">
            <v>Canadian Solar Inc.</v>
          </cell>
          <cell r="E3178" t="str">
            <v>Solar</v>
          </cell>
          <cell r="G3178" t="str">
            <v>NA</v>
          </cell>
          <cell r="H3178" t="str">
            <v>Merchant Unregulated</v>
          </cell>
        </row>
        <row r="3179">
          <cell r="D3179" t="str">
            <v>Strata Solar LLC</v>
          </cell>
          <cell r="E3179" t="str">
            <v>Solar</v>
          </cell>
          <cell r="G3179" t="str">
            <v>NA</v>
          </cell>
          <cell r="H3179" t="str">
            <v>Merchant Unregulated</v>
          </cell>
        </row>
        <row r="3180">
          <cell r="D3180" t="str">
            <v>Exelon Corporation</v>
          </cell>
          <cell r="E3180" t="str">
            <v>Wind</v>
          </cell>
          <cell r="G3180" t="str">
            <v>NA</v>
          </cell>
          <cell r="H3180" t="str">
            <v>Merchant Unregulated</v>
          </cell>
        </row>
        <row r="3181">
          <cell r="D3181" t="str">
            <v>Individual Owner</v>
          </cell>
          <cell r="E3181" t="str">
            <v>Wind</v>
          </cell>
          <cell r="G3181" t="str">
            <v>NA</v>
          </cell>
          <cell r="H3181" t="str">
            <v>Merchant Unregulated</v>
          </cell>
        </row>
        <row r="3182">
          <cell r="D3182" t="str">
            <v>Duke Energy Corporation</v>
          </cell>
          <cell r="E3182" t="str">
            <v>Oil</v>
          </cell>
          <cell r="G3182">
            <v>6824</v>
          </cell>
          <cell r="H3182" t="str">
            <v>Regulated</v>
          </cell>
        </row>
        <row r="3183">
          <cell r="D3183" t="str">
            <v>Horsehead Holding Corp.</v>
          </cell>
          <cell r="E3183" t="str">
            <v>Coal</v>
          </cell>
          <cell r="G3183" t="str">
            <v>NA</v>
          </cell>
          <cell r="H3183" t="str">
            <v>Merchant Unregulated</v>
          </cell>
        </row>
        <row r="3184">
          <cell r="D3184" t="str">
            <v>Duke Energy Corporation</v>
          </cell>
          <cell r="E3184" t="str">
            <v>Coal</v>
          </cell>
          <cell r="G3184">
            <v>1948724</v>
          </cell>
          <cell r="H3184" t="str">
            <v>Regulated</v>
          </cell>
        </row>
        <row r="3185">
          <cell r="D3185" t="str">
            <v>G2 Energy LLC</v>
          </cell>
          <cell r="E3185" t="str">
            <v>Biomass</v>
          </cell>
          <cell r="G3185" t="str">
            <v>NA</v>
          </cell>
          <cell r="H3185" t="str">
            <v>Merchant Unregulated</v>
          </cell>
        </row>
        <row r="3186">
          <cell r="D3186" t="str">
            <v>G2 Participation LLC</v>
          </cell>
          <cell r="E3186" t="str">
            <v>Biomass</v>
          </cell>
          <cell r="G3186" t="str">
            <v>NA</v>
          </cell>
          <cell r="H3186" t="str">
            <v>Merchant Unregulated</v>
          </cell>
        </row>
        <row r="3187">
          <cell r="D3187" t="str">
            <v>G2 Energy LLC</v>
          </cell>
          <cell r="E3187" t="str">
            <v>Biomass</v>
          </cell>
          <cell r="G3187" t="str">
            <v>NA</v>
          </cell>
          <cell r="H3187" t="str">
            <v>Merchant Unregulated</v>
          </cell>
        </row>
        <row r="3188">
          <cell r="D3188" t="str">
            <v>G2 Participation LLC</v>
          </cell>
          <cell r="E3188" t="str">
            <v>Biomass</v>
          </cell>
          <cell r="G3188" t="str">
            <v>NA</v>
          </cell>
          <cell r="H3188" t="str">
            <v>Merchant Unregulated</v>
          </cell>
        </row>
        <row r="3189">
          <cell r="D3189" t="str">
            <v>G2 Energy LLC</v>
          </cell>
          <cell r="E3189" t="str">
            <v>Biomass</v>
          </cell>
          <cell r="G3189" t="str">
            <v>NA</v>
          </cell>
          <cell r="H3189" t="str">
            <v>Merchant Unregulated</v>
          </cell>
        </row>
        <row r="3190">
          <cell r="D3190" t="str">
            <v>Berkshire Hathaway Inc.</v>
          </cell>
          <cell r="E3190" t="str">
            <v>Gas</v>
          </cell>
          <cell r="G3190">
            <v>108073</v>
          </cell>
          <cell r="H3190" t="str">
            <v>Regulated</v>
          </cell>
        </row>
        <row r="3191">
          <cell r="D3191" t="str">
            <v>MidAmerican Energy Holdings Company</v>
          </cell>
          <cell r="E3191" t="str">
            <v>Gas</v>
          </cell>
          <cell r="G3191">
            <v>12275</v>
          </cell>
          <cell r="H3191" t="str">
            <v>Regulated</v>
          </cell>
        </row>
        <row r="3192">
          <cell r="D3192" t="str">
            <v>Berkshire Hathaway Inc.</v>
          </cell>
          <cell r="E3192" t="str">
            <v>Gas</v>
          </cell>
          <cell r="G3192">
            <v>82492</v>
          </cell>
          <cell r="H3192" t="str">
            <v>Regulated</v>
          </cell>
        </row>
        <row r="3193">
          <cell r="D3193" t="str">
            <v>MidAmerican Energy Holdings Company</v>
          </cell>
          <cell r="E3193" t="str">
            <v>Gas</v>
          </cell>
          <cell r="G3193">
            <v>9369</v>
          </cell>
          <cell r="H3193" t="str">
            <v>Regulated</v>
          </cell>
        </row>
        <row r="3194">
          <cell r="D3194" t="str">
            <v>Southern Company</v>
          </cell>
          <cell r="E3194" t="str">
            <v>Coal</v>
          </cell>
          <cell r="G3194">
            <v>222100</v>
          </cell>
          <cell r="H3194" t="str">
            <v>Regulated</v>
          </cell>
        </row>
        <row r="3195">
          <cell r="D3195" t="str">
            <v>Gaz Métro Limited Partnership</v>
          </cell>
          <cell r="E3195" t="str">
            <v>Water</v>
          </cell>
          <cell r="G3195" t="str">
            <v>NA</v>
          </cell>
          <cell r="H3195" t="str">
            <v>Regulated</v>
          </cell>
        </row>
        <row r="3196">
          <cell r="D3196" t="str">
            <v>USRG Holdco 3A, LLC</v>
          </cell>
          <cell r="E3196" t="str">
            <v>Wind</v>
          </cell>
          <cell r="G3196" t="str">
            <v>NA</v>
          </cell>
          <cell r="H3196" t="str">
            <v>Merchant Unregulated</v>
          </cell>
        </row>
        <row r="3197">
          <cell r="D3197" t="str">
            <v>ConocoPhillips Company</v>
          </cell>
          <cell r="E3197" t="str">
            <v>Wind</v>
          </cell>
          <cell r="G3197" t="str">
            <v>NA</v>
          </cell>
          <cell r="H3197" t="str">
            <v>Merchant Unregulated</v>
          </cell>
        </row>
        <row r="3198">
          <cell r="D3198" t="str">
            <v>Northwater Intellectual Property Fund L.P.</v>
          </cell>
          <cell r="E3198" t="str">
            <v>Wind</v>
          </cell>
          <cell r="G3198" t="str">
            <v>NA</v>
          </cell>
          <cell r="H3198" t="str">
            <v>Merchant Unregulated</v>
          </cell>
        </row>
        <row r="3199">
          <cell r="D3199" t="str">
            <v>General Compression</v>
          </cell>
          <cell r="E3199" t="str">
            <v>Wind</v>
          </cell>
          <cell r="G3199" t="str">
            <v>NA</v>
          </cell>
          <cell r="H3199" t="str">
            <v>Merchant Unregulated</v>
          </cell>
        </row>
        <row r="3200">
          <cell r="D3200" t="str">
            <v>Serious Change LP</v>
          </cell>
          <cell r="E3200" t="str">
            <v>Wind</v>
          </cell>
          <cell r="G3200" t="str">
            <v>NA</v>
          </cell>
          <cell r="H3200" t="str">
            <v>Merchant Unregulated</v>
          </cell>
        </row>
        <row r="3201">
          <cell r="D3201" t="str">
            <v>Ormat Industries Ltd.</v>
          </cell>
          <cell r="E3201" t="str">
            <v>Geothermal</v>
          </cell>
          <cell r="G3201" t="str">
            <v>NA</v>
          </cell>
          <cell r="H3201" t="str">
            <v>Merchant Unregulated</v>
          </cell>
        </row>
        <row r="3202">
          <cell r="D3202" t="str">
            <v>Ormat Technologies, Inc.</v>
          </cell>
          <cell r="E3202" t="str">
            <v>Geothermal</v>
          </cell>
          <cell r="G3202" t="str">
            <v>NA</v>
          </cell>
          <cell r="H3202" t="str">
            <v>Merchant Unregulated</v>
          </cell>
        </row>
        <row r="3203">
          <cell r="D3203" t="str">
            <v>Ormat Industries Ltd.</v>
          </cell>
          <cell r="E3203" t="str">
            <v>Geothermal</v>
          </cell>
          <cell r="G3203">
            <v>88946</v>
          </cell>
          <cell r="H3203" t="str">
            <v>Merchant Unregulated</v>
          </cell>
        </row>
        <row r="3204">
          <cell r="D3204" t="str">
            <v>Ormat Technologies, Inc.</v>
          </cell>
          <cell r="E3204" t="str">
            <v>Geothermal</v>
          </cell>
          <cell r="G3204">
            <v>69885</v>
          </cell>
          <cell r="H3204" t="str">
            <v>Merchant Unregulated</v>
          </cell>
        </row>
        <row r="3205">
          <cell r="D3205" t="str">
            <v>Galena Electric Utility</v>
          </cell>
          <cell r="E3205" t="str">
            <v>Oil</v>
          </cell>
          <cell r="G3205" t="str">
            <v>NA</v>
          </cell>
          <cell r="H3205" t="str">
            <v>Regulated</v>
          </cell>
        </row>
        <row r="3206">
          <cell r="D3206" t="str">
            <v>Archer-Daniels-Midland Company</v>
          </cell>
          <cell r="E3206" t="str">
            <v>Gas</v>
          </cell>
          <cell r="G3206" t="str">
            <v>NA</v>
          </cell>
          <cell r="H3206" t="str">
            <v>Merchant Unregulated</v>
          </cell>
        </row>
        <row r="3207">
          <cell r="D3207" t="str">
            <v>Douglas County</v>
          </cell>
          <cell r="E3207" t="str">
            <v>Water</v>
          </cell>
          <cell r="G3207" t="str">
            <v>NA</v>
          </cell>
          <cell r="H3207" t="str">
            <v>Merchant Unregulated</v>
          </cell>
        </row>
        <row r="3208">
          <cell r="D3208" t="str">
            <v>American Municipal Power, Inc.</v>
          </cell>
          <cell r="E3208" t="str">
            <v>Gas</v>
          </cell>
          <cell r="G3208" t="str">
            <v>NA</v>
          </cell>
          <cell r="H3208" t="str">
            <v>Merchant Unregulated</v>
          </cell>
        </row>
        <row r="3209">
          <cell r="D3209" t="str">
            <v>American Municipal Power, Inc.</v>
          </cell>
          <cell r="E3209" t="str">
            <v>Oil</v>
          </cell>
          <cell r="G3209" t="str">
            <v>NA</v>
          </cell>
          <cell r="H3209" t="str">
            <v>Merchant Unregulated</v>
          </cell>
        </row>
        <row r="3210">
          <cell r="D3210" t="str">
            <v>Tennessee Valley Authority</v>
          </cell>
          <cell r="E3210" t="str">
            <v>Coal</v>
          </cell>
          <cell r="G3210">
            <v>6512789</v>
          </cell>
          <cell r="H3210" t="str">
            <v>Merchant Unregulated</v>
          </cell>
        </row>
        <row r="3211">
          <cell r="D3211" t="str">
            <v>Tennessee Valley Authority</v>
          </cell>
          <cell r="E3211" t="str">
            <v>Gas</v>
          </cell>
          <cell r="G3211">
            <v>68253</v>
          </cell>
          <cell r="H3211" t="str">
            <v>Merchant Unregulated</v>
          </cell>
        </row>
        <row r="3212">
          <cell r="D3212" t="str">
            <v>Gallatin City of MO</v>
          </cell>
          <cell r="E3212" t="str">
            <v>Oil</v>
          </cell>
          <cell r="G3212" t="str">
            <v>NA</v>
          </cell>
          <cell r="H3212" t="str">
            <v>Regulated</v>
          </cell>
        </row>
        <row r="3213">
          <cell r="D3213" t="str">
            <v>Western Refining, Inc.</v>
          </cell>
          <cell r="E3213" t="str">
            <v>Gas</v>
          </cell>
          <cell r="G3213" t="str">
            <v>NA</v>
          </cell>
          <cell r="H3213" t="str">
            <v>Merchant Unregulated</v>
          </cell>
        </row>
        <row r="3214">
          <cell r="D3214" t="str">
            <v>Alaska Village Electric Cooperative, Inc.</v>
          </cell>
          <cell r="E3214" t="str">
            <v>Oil</v>
          </cell>
          <cell r="G3214" t="str">
            <v>NA</v>
          </cell>
          <cell r="H3214" t="str">
            <v>Merchant Unregulated</v>
          </cell>
        </row>
        <row r="3215">
          <cell r="D3215" t="str">
            <v>PowerSouth Energy Cooperative</v>
          </cell>
          <cell r="E3215" t="str">
            <v>Water</v>
          </cell>
          <cell r="G3215" t="str">
            <v>NA</v>
          </cell>
          <cell r="H3215" t="str">
            <v>Merchant Unregulated</v>
          </cell>
        </row>
        <row r="3216">
          <cell r="D3216" t="str">
            <v>SunEdison, Inc.</v>
          </cell>
          <cell r="E3216" t="str">
            <v>Solar</v>
          </cell>
          <cell r="G3216" t="str">
            <v>NA</v>
          </cell>
          <cell r="H3216" t="str">
            <v>Merchant Unregulated</v>
          </cell>
        </row>
        <row r="3217">
          <cell r="D3217" t="str">
            <v>MMA Solar Fund III GP, Inc.</v>
          </cell>
          <cell r="E3217" t="str">
            <v>Solar</v>
          </cell>
          <cell r="G3217" t="str">
            <v>NA</v>
          </cell>
          <cell r="H3217" t="str">
            <v>Merchant Unregulated</v>
          </cell>
        </row>
        <row r="3218">
          <cell r="D3218" t="str">
            <v>Sunflower Electric Power Corporation</v>
          </cell>
          <cell r="E3218" t="str">
            <v>Gas</v>
          </cell>
          <cell r="G3218">
            <v>112962</v>
          </cell>
          <cell r="H3218" t="str">
            <v>Merchant Unregulated</v>
          </cell>
        </row>
        <row r="3219">
          <cell r="D3219" t="str">
            <v>Sunflower Electric Power Corporation</v>
          </cell>
          <cell r="E3219" t="str">
            <v>Gas</v>
          </cell>
          <cell r="G3219">
            <v>7453</v>
          </cell>
          <cell r="H3219" t="str">
            <v>Merchant Unregulated</v>
          </cell>
        </row>
        <row r="3220">
          <cell r="D3220" t="str">
            <v>Kruger, Inc.</v>
          </cell>
          <cell r="E3220" t="str">
            <v>Water</v>
          </cell>
          <cell r="G3220" t="str">
            <v>NA</v>
          </cell>
          <cell r="H3220" t="str">
            <v>Merchant Unregulated</v>
          </cell>
        </row>
        <row r="3221">
          <cell r="D3221" t="str">
            <v>Gardner City of</v>
          </cell>
          <cell r="E3221" t="str">
            <v>Gas</v>
          </cell>
          <cell r="G3221" t="str">
            <v>NA</v>
          </cell>
          <cell r="H3221" t="str">
            <v>Regulated</v>
          </cell>
        </row>
        <row r="3222">
          <cell r="D3222" t="str">
            <v>Industry Funds Management Ltd.</v>
          </cell>
          <cell r="E3222" t="str">
            <v>Water</v>
          </cell>
          <cell r="G3222" t="str">
            <v>NA</v>
          </cell>
          <cell r="H3222" t="str">
            <v>Merchant Unregulated</v>
          </cell>
        </row>
        <row r="3223">
          <cell r="D3223" t="str">
            <v>Shoshone Irrigation District</v>
          </cell>
          <cell r="E3223" t="str">
            <v>Water</v>
          </cell>
          <cell r="G3223" t="str">
            <v>NA</v>
          </cell>
          <cell r="H3223" t="str">
            <v>Merchant Unregulated</v>
          </cell>
        </row>
        <row r="3224">
          <cell r="D3224" t="str">
            <v>Capitol Broadcasting Company, Incorporated</v>
          </cell>
          <cell r="E3224" t="str">
            <v>Solar</v>
          </cell>
          <cell r="G3224" t="str">
            <v>NA</v>
          </cell>
          <cell r="H3224" t="str">
            <v>Merchant Unregulated</v>
          </cell>
        </row>
        <row r="3225">
          <cell r="D3225" t="str">
            <v>Azusa City of</v>
          </cell>
          <cell r="E3225" t="str">
            <v>Wind</v>
          </cell>
          <cell r="G3225" t="str">
            <v>NA</v>
          </cell>
          <cell r="H3225" t="str">
            <v>Regulated</v>
          </cell>
        </row>
        <row r="3226">
          <cell r="D3226" t="str">
            <v>Garnett City of</v>
          </cell>
          <cell r="E3226" t="str">
            <v>Gas</v>
          </cell>
          <cell r="G3226" t="str">
            <v>NA</v>
          </cell>
          <cell r="H3226" t="str">
            <v>Regulated</v>
          </cell>
        </row>
        <row r="3227">
          <cell r="D3227" t="str">
            <v>United States Government</v>
          </cell>
          <cell r="E3227" t="str">
            <v>Water</v>
          </cell>
          <cell r="G3227">
            <v>2477230</v>
          </cell>
          <cell r="H3227" t="str">
            <v>Merchant Unregulated</v>
          </cell>
        </row>
        <row r="3228">
          <cell r="D3228" t="str">
            <v>Northeast Utilities</v>
          </cell>
          <cell r="E3228" t="str">
            <v>Water</v>
          </cell>
          <cell r="G3228">
            <v>43772</v>
          </cell>
          <cell r="H3228" t="str">
            <v>Regulated</v>
          </cell>
        </row>
        <row r="3229">
          <cell r="D3229" t="str">
            <v>Connecticut Municipal Electric Energy Cooperative</v>
          </cell>
          <cell r="E3229" t="str">
            <v>Oil</v>
          </cell>
          <cell r="G3229" t="str">
            <v>NA</v>
          </cell>
          <cell r="H3229" t="str">
            <v>Regulated</v>
          </cell>
        </row>
        <row r="3230">
          <cell r="D3230" t="str">
            <v>United States Steel Corporation</v>
          </cell>
          <cell r="E3230" t="str">
            <v>Other Nonrenewable</v>
          </cell>
          <cell r="G3230">
            <v>847965</v>
          </cell>
          <cell r="H3230" t="str">
            <v>Merchant Unregulated</v>
          </cell>
        </row>
        <row r="3231">
          <cell r="D3231" t="str">
            <v>San Diego City of</v>
          </cell>
          <cell r="E3231" t="str">
            <v>Biomass</v>
          </cell>
          <cell r="G3231" t="str">
            <v>NA</v>
          </cell>
          <cell r="H3231" t="str">
            <v>Merchant Unregulated</v>
          </cell>
        </row>
        <row r="3232">
          <cell r="D3232" t="str">
            <v>Dominion Resources, Inc.</v>
          </cell>
          <cell r="E3232" t="str">
            <v>Water</v>
          </cell>
          <cell r="G3232">
            <v>172191</v>
          </cell>
          <cell r="H3232" t="str">
            <v>Regulated</v>
          </cell>
        </row>
        <row r="3233">
          <cell r="D3233" t="str">
            <v>Gaston County</v>
          </cell>
          <cell r="E3233" t="str">
            <v>Biomass</v>
          </cell>
          <cell r="G3233" t="str">
            <v>NA</v>
          </cell>
          <cell r="H3233" t="str">
            <v>Merchant Unregulated</v>
          </cell>
        </row>
        <row r="3234">
          <cell r="D3234" t="str">
            <v>Gastonia City of</v>
          </cell>
          <cell r="E3234" t="str">
            <v>Oil</v>
          </cell>
          <cell r="G3234" t="str">
            <v>NA</v>
          </cell>
          <cell r="H3234" t="str">
            <v>Merchant Unregulated</v>
          </cell>
        </row>
        <row r="3235">
          <cell r="D3235" t="str">
            <v>Duke Energy Corporation</v>
          </cell>
          <cell r="E3235" t="str">
            <v>Water</v>
          </cell>
          <cell r="G3235">
            <v>16221</v>
          </cell>
          <cell r="H3235" t="str">
            <v>Regulated</v>
          </cell>
        </row>
        <row r="3236">
          <cell r="D3236" t="str">
            <v>North Carolina Municipal Power Agency Number 1</v>
          </cell>
          <cell r="E3236" t="str">
            <v>Oil</v>
          </cell>
          <cell r="G3236" t="str">
            <v>NA</v>
          </cell>
          <cell r="H3236" t="str">
            <v>Regulated</v>
          </cell>
        </row>
        <row r="3237">
          <cell r="D3237" t="str">
            <v>Gastonia City of</v>
          </cell>
          <cell r="E3237" t="str">
            <v>Oil</v>
          </cell>
          <cell r="G3237" t="str">
            <v>NA</v>
          </cell>
          <cell r="H3237" t="str">
            <v>Regulated</v>
          </cell>
        </row>
        <row r="3238">
          <cell r="D3238" t="str">
            <v>North Carolina Municipal Power Agency Number 1</v>
          </cell>
          <cell r="E3238" t="str">
            <v>Oil</v>
          </cell>
          <cell r="G3238" t="str">
            <v>NA</v>
          </cell>
          <cell r="H3238" t="str">
            <v>Regulated</v>
          </cell>
        </row>
        <row r="3239">
          <cell r="D3239" t="str">
            <v>North Carolina Municipal Power Agency Number 1</v>
          </cell>
          <cell r="E3239" t="str">
            <v>Oil</v>
          </cell>
          <cell r="G3239" t="str">
            <v>NA</v>
          </cell>
          <cell r="H3239" t="str">
            <v>Regulated</v>
          </cell>
        </row>
        <row r="3240">
          <cell r="D3240" t="str">
            <v>North Carolina Municipal Power Agency Number 1</v>
          </cell>
          <cell r="E3240" t="str">
            <v>Oil</v>
          </cell>
          <cell r="G3240" t="str">
            <v>NA</v>
          </cell>
          <cell r="H3240" t="str">
            <v>Regulated</v>
          </cell>
        </row>
        <row r="3241">
          <cell r="D3241" t="str">
            <v>Hal Dittmer &amp; Fresno Power Investors Ltd Partnership</v>
          </cell>
          <cell r="E3241" t="str">
            <v>Gas</v>
          </cell>
          <cell r="G3241" t="str">
            <v>NA</v>
          </cell>
          <cell r="H3241" t="str">
            <v>Merchant Unregulated</v>
          </cell>
        </row>
        <row r="3242">
          <cell r="D3242" t="str">
            <v>PG&amp;E Corporation</v>
          </cell>
          <cell r="E3242" t="str">
            <v>Solar</v>
          </cell>
          <cell r="G3242" t="str">
            <v>NA</v>
          </cell>
          <cell r="H3242" t="str">
            <v>Regulated</v>
          </cell>
        </row>
        <row r="3243">
          <cell r="D3243" t="str">
            <v>Weber Basin Water Conservation Dist</v>
          </cell>
          <cell r="E3243" t="str">
            <v>Water</v>
          </cell>
          <cell r="G3243" t="str">
            <v>NA</v>
          </cell>
          <cell r="H3243" t="str">
            <v>Merchant Unregulated</v>
          </cell>
        </row>
        <row r="3244">
          <cell r="D3244" t="str">
            <v>Manassas City of</v>
          </cell>
          <cell r="E3244" t="str">
            <v>Oil</v>
          </cell>
          <cell r="G3244" t="str">
            <v>NA</v>
          </cell>
          <cell r="H3244" t="str">
            <v>Regulated</v>
          </cell>
        </row>
        <row r="3245">
          <cell r="D3245" t="str">
            <v>PG&amp;E Corporation</v>
          </cell>
          <cell r="E3245" t="str">
            <v>Gas</v>
          </cell>
          <cell r="G3245">
            <v>3172092</v>
          </cell>
          <cell r="H3245" t="str">
            <v>Regulated</v>
          </cell>
        </row>
        <row r="3246">
          <cell r="D3246" t="str">
            <v>Duke Energy Corporation</v>
          </cell>
          <cell r="E3246" t="str">
            <v>Solar</v>
          </cell>
          <cell r="G3246" t="str">
            <v>NA</v>
          </cell>
          <cell r="H3246" t="str">
            <v>Merchant Unregulated</v>
          </cell>
        </row>
        <row r="3247">
          <cell r="D3247" t="str">
            <v>Enel S.p.A.</v>
          </cell>
          <cell r="E3247" t="str">
            <v>Water</v>
          </cell>
          <cell r="G3247">
            <v>204320</v>
          </cell>
          <cell r="H3247" t="str">
            <v>Merchant Unregulated</v>
          </cell>
        </row>
        <row r="3248">
          <cell r="D3248" t="str">
            <v>United States Government</v>
          </cell>
          <cell r="E3248" t="str">
            <v>Water</v>
          </cell>
          <cell r="G3248" t="str">
            <v>NA</v>
          </cell>
          <cell r="H3248" t="str">
            <v>Merchant Unregulated</v>
          </cell>
        </row>
        <row r="3249">
          <cell r="D3249" t="str">
            <v>Point Arguello Pipeline Co.</v>
          </cell>
          <cell r="E3249" t="str">
            <v>Gas</v>
          </cell>
          <cell r="G3249" t="str">
            <v>NA</v>
          </cell>
          <cell r="H3249" t="str">
            <v>Merchant Unregulated</v>
          </cell>
        </row>
        <row r="3250">
          <cell r="D3250" t="str">
            <v>Gay &amp; Robinson Inc</v>
          </cell>
          <cell r="E3250" t="str">
            <v>Biomass</v>
          </cell>
          <cell r="G3250" t="str">
            <v>NA</v>
          </cell>
          <cell r="H3250" t="str">
            <v>Merchant Unregulated</v>
          </cell>
        </row>
        <row r="3251">
          <cell r="D3251" t="str">
            <v>Gay &amp; Robinson Inc</v>
          </cell>
          <cell r="E3251" t="str">
            <v>Water</v>
          </cell>
          <cell r="G3251" t="str">
            <v>NA</v>
          </cell>
          <cell r="H3251" t="str">
            <v>Merchant Unregulated</v>
          </cell>
        </row>
        <row r="3252">
          <cell r="D3252" t="str">
            <v>Gay &amp; Robinson Inc</v>
          </cell>
          <cell r="E3252" t="str">
            <v>Oil</v>
          </cell>
          <cell r="G3252" t="str">
            <v>NA</v>
          </cell>
          <cell r="H3252" t="str">
            <v>Merchant Unregulated</v>
          </cell>
        </row>
        <row r="3253">
          <cell r="D3253" t="str">
            <v>CMS Energy Corporation</v>
          </cell>
          <cell r="E3253" t="str">
            <v>Gas</v>
          </cell>
          <cell r="G3253">
            <v>3969</v>
          </cell>
          <cell r="H3253" t="str">
            <v>Regulated</v>
          </cell>
        </row>
        <row r="3254">
          <cell r="D3254" t="str">
            <v>Wolverine Power Marketing Cooperative</v>
          </cell>
          <cell r="E3254" t="str">
            <v>Gas</v>
          </cell>
          <cell r="G3254" t="str">
            <v>NA</v>
          </cell>
          <cell r="H3254" t="str">
            <v>Merchant Unregulated</v>
          </cell>
        </row>
        <row r="3255">
          <cell r="D3255" t="str">
            <v>Presque Isle Electric &amp; Gas Coop</v>
          </cell>
          <cell r="E3255" t="str">
            <v>Gas</v>
          </cell>
          <cell r="G3255" t="str">
            <v>NA</v>
          </cell>
          <cell r="H3255" t="str">
            <v>Merchant Unregulated</v>
          </cell>
        </row>
        <row r="3256">
          <cell r="D3256" t="str">
            <v>Midwest Energy Cooperative</v>
          </cell>
          <cell r="E3256" t="str">
            <v>Gas</v>
          </cell>
          <cell r="G3256" t="str">
            <v>NA</v>
          </cell>
          <cell r="H3256" t="str">
            <v>Merchant Unregulated</v>
          </cell>
        </row>
        <row r="3257">
          <cell r="D3257" t="str">
            <v>HomeWorks Tri-County Electric Cooperative</v>
          </cell>
          <cell r="E3257" t="str">
            <v>Gas</v>
          </cell>
          <cell r="G3257" t="str">
            <v>NA</v>
          </cell>
          <cell r="H3257" t="str">
            <v>Merchant Unregulated</v>
          </cell>
        </row>
        <row r="3258">
          <cell r="D3258" t="str">
            <v>Great Lakes Energy Cooperative</v>
          </cell>
          <cell r="E3258" t="str">
            <v>Gas</v>
          </cell>
          <cell r="G3258" t="str">
            <v>NA</v>
          </cell>
          <cell r="H3258" t="str">
            <v>Merchant Unregulated</v>
          </cell>
        </row>
        <row r="3259">
          <cell r="D3259" t="str">
            <v>Spartan Renewable Energy, Inc.</v>
          </cell>
          <cell r="E3259" t="str">
            <v>Gas</v>
          </cell>
          <cell r="G3259" t="str">
            <v>NA</v>
          </cell>
          <cell r="H3259" t="str">
            <v>Merchant Unregulated</v>
          </cell>
        </row>
        <row r="3260">
          <cell r="D3260" t="str">
            <v>Cherryland Electric Cooperative Inc.</v>
          </cell>
          <cell r="E3260" t="str">
            <v>Gas</v>
          </cell>
          <cell r="G3260" t="str">
            <v>NA</v>
          </cell>
          <cell r="H3260" t="str">
            <v>Merchant Unregulated</v>
          </cell>
        </row>
        <row r="3261">
          <cell r="D3261" t="str">
            <v>Wind Stream Operations LLC</v>
          </cell>
          <cell r="E3261" t="str">
            <v>Wind</v>
          </cell>
          <cell r="G3261" t="str">
            <v>NA</v>
          </cell>
          <cell r="H3261" t="str">
            <v>Merchant Unregulated</v>
          </cell>
        </row>
        <row r="3262">
          <cell r="D3262" t="str">
            <v>Wind Energy Prototypes, LLC</v>
          </cell>
          <cell r="E3262" t="str">
            <v>Wind</v>
          </cell>
          <cell r="G3262" t="str">
            <v>NA</v>
          </cell>
          <cell r="H3262" t="str">
            <v>Merchant Unregulated</v>
          </cell>
        </row>
        <row r="3263">
          <cell r="D3263" t="str">
            <v>Industrial Energy Applications, Incorporated</v>
          </cell>
          <cell r="E3263" t="str">
            <v>Oil</v>
          </cell>
          <cell r="G3263" t="str">
            <v>NA</v>
          </cell>
          <cell r="H3263" t="str">
            <v>Merchant Unregulated</v>
          </cell>
        </row>
        <row r="3264">
          <cell r="D3264" t="str">
            <v>Southern Company</v>
          </cell>
          <cell r="E3264" t="str">
            <v>Gas</v>
          </cell>
          <cell r="G3264">
            <v>573159</v>
          </cell>
          <cell r="H3264" t="str">
            <v>Regulated</v>
          </cell>
        </row>
        <row r="3265">
          <cell r="D3265" t="str">
            <v>BASF SE</v>
          </cell>
          <cell r="E3265" t="str">
            <v>Gas</v>
          </cell>
          <cell r="G3265" t="str">
            <v>NA</v>
          </cell>
          <cell r="H3265" t="str">
            <v>Merchant Unregulated</v>
          </cell>
        </row>
        <row r="3266">
          <cell r="D3266" t="str">
            <v>AIR LIQUIDE S.A.</v>
          </cell>
          <cell r="E3266" t="str">
            <v>Gas</v>
          </cell>
          <cell r="G3266">
            <v>291383</v>
          </cell>
          <cell r="H3266" t="str">
            <v>Merchant Unregulated</v>
          </cell>
        </row>
        <row r="3267">
          <cell r="D3267" t="str">
            <v>BASF SE</v>
          </cell>
          <cell r="E3267" t="str">
            <v>Gas</v>
          </cell>
          <cell r="G3267" t="str">
            <v>NA</v>
          </cell>
          <cell r="H3267" t="str">
            <v>Merchant Unregulated</v>
          </cell>
        </row>
        <row r="3268">
          <cell r="D3268" t="str">
            <v>Idaho Falls City of</v>
          </cell>
          <cell r="E3268" t="str">
            <v>Water</v>
          </cell>
          <cell r="G3268" t="str">
            <v>NA</v>
          </cell>
          <cell r="H3268" t="str">
            <v>Regulated</v>
          </cell>
        </row>
        <row r="3269">
          <cell r="D3269" t="str">
            <v>American Electric Power Company, Inc.</v>
          </cell>
          <cell r="E3269" t="str">
            <v>Coal</v>
          </cell>
          <cell r="G3269">
            <v>17220105</v>
          </cell>
          <cell r="H3269" t="str">
            <v>Regulated</v>
          </cell>
        </row>
        <row r="3270">
          <cell r="D3270" t="str">
            <v>NRG Energy, Inc.</v>
          </cell>
          <cell r="E3270" t="str">
            <v>Oil</v>
          </cell>
          <cell r="G3270">
            <v>3</v>
          </cell>
          <cell r="H3270" t="str">
            <v>Regulated</v>
          </cell>
        </row>
        <row r="3271">
          <cell r="D3271" t="str">
            <v>NRG Yield, Inc.</v>
          </cell>
          <cell r="E3271" t="str">
            <v>Oil</v>
          </cell>
          <cell r="G3271">
            <v>986</v>
          </cell>
          <cell r="H3271" t="str">
            <v>Regulated</v>
          </cell>
        </row>
        <row r="3272">
          <cell r="D3272" t="str">
            <v>NRG Energy, Inc.</v>
          </cell>
          <cell r="E3272" t="str">
            <v>Oil</v>
          </cell>
          <cell r="G3272">
            <v>1874</v>
          </cell>
          <cell r="H3272" t="str">
            <v>Regulated</v>
          </cell>
        </row>
        <row r="3273">
          <cell r="D3273" t="str">
            <v>UIL Holdings Corporation</v>
          </cell>
          <cell r="E3273" t="str">
            <v>Oil</v>
          </cell>
          <cell r="G3273">
            <v>2867</v>
          </cell>
          <cell r="H3273" t="str">
            <v>Regulated</v>
          </cell>
        </row>
        <row r="3274">
          <cell r="D3274" t="str">
            <v>NRG Energy, Inc.</v>
          </cell>
          <cell r="E3274" t="str">
            <v>Oil</v>
          </cell>
          <cell r="G3274">
            <v>1</v>
          </cell>
          <cell r="H3274" t="str">
            <v>Regulated</v>
          </cell>
        </row>
        <row r="3275">
          <cell r="D3275" t="str">
            <v>NRG Yield, Inc.</v>
          </cell>
          <cell r="E3275" t="str">
            <v>Oil</v>
          </cell>
          <cell r="G3275">
            <v>286</v>
          </cell>
          <cell r="H3275" t="str">
            <v>Regulated</v>
          </cell>
        </row>
        <row r="3276">
          <cell r="D3276" t="str">
            <v>NRG Energy, Inc.</v>
          </cell>
          <cell r="E3276" t="str">
            <v>Oil</v>
          </cell>
          <cell r="G3276">
            <v>541</v>
          </cell>
          <cell r="H3276" t="str">
            <v>Regulated</v>
          </cell>
        </row>
        <row r="3277">
          <cell r="D3277" t="str">
            <v>UIL Holdings Corporation</v>
          </cell>
          <cell r="E3277" t="str">
            <v>Oil</v>
          </cell>
          <cell r="G3277">
            <v>828</v>
          </cell>
          <cell r="H3277" t="str">
            <v>Regulated</v>
          </cell>
        </row>
        <row r="3278">
          <cell r="D3278" t="str">
            <v>BioEnergy Technologies, LLC</v>
          </cell>
          <cell r="E3278" t="str">
            <v>Biomass</v>
          </cell>
          <cell r="G3278" t="str">
            <v>NA</v>
          </cell>
          <cell r="H3278" t="str">
            <v>Merchant Unregulated</v>
          </cell>
        </row>
        <row r="3279">
          <cell r="D3279" t="str">
            <v>General Chemical Corp</v>
          </cell>
          <cell r="E3279" t="str">
            <v>Coal</v>
          </cell>
          <cell r="G3279" t="str">
            <v>NA</v>
          </cell>
          <cell r="H3279" t="str">
            <v>Merchant Unregulated</v>
          </cell>
        </row>
        <row r="3280">
          <cell r="D3280" t="str">
            <v>General Electric Company</v>
          </cell>
          <cell r="E3280" t="str">
            <v>Gas</v>
          </cell>
          <cell r="G3280" t="str">
            <v>NA</v>
          </cell>
          <cell r="H3280" t="str">
            <v>Merchant Unregulated</v>
          </cell>
        </row>
        <row r="3281">
          <cell r="D3281" t="str">
            <v>General Electric Company</v>
          </cell>
          <cell r="E3281" t="str">
            <v>Gas</v>
          </cell>
          <cell r="G3281" t="str">
            <v>NA</v>
          </cell>
          <cell r="H3281" t="str">
            <v>Merchant Unregulated</v>
          </cell>
        </row>
        <row r="3282">
          <cell r="D3282" t="str">
            <v>General Electric Company</v>
          </cell>
          <cell r="E3282" t="str">
            <v>Oil</v>
          </cell>
          <cell r="G3282" t="str">
            <v>NA</v>
          </cell>
          <cell r="H3282" t="str">
            <v>Merchant Unregulated</v>
          </cell>
        </row>
        <row r="3283">
          <cell r="D3283" t="str">
            <v>General Mills Inc</v>
          </cell>
          <cell r="E3283" t="str">
            <v>Gas</v>
          </cell>
          <cell r="G3283" t="str">
            <v>NA</v>
          </cell>
          <cell r="H3283" t="str">
            <v>Merchant Unregulated</v>
          </cell>
        </row>
        <row r="3284">
          <cell r="D3284" t="str">
            <v>General Mills Inc</v>
          </cell>
          <cell r="E3284" t="str">
            <v>Gas</v>
          </cell>
          <cell r="G3284" t="str">
            <v>NA</v>
          </cell>
          <cell r="H3284" t="str">
            <v>Merchant Unregulated</v>
          </cell>
        </row>
        <row r="3285">
          <cell r="D3285" t="str">
            <v>General Mills Inc</v>
          </cell>
          <cell r="E3285" t="str">
            <v>Gas</v>
          </cell>
          <cell r="G3285" t="str">
            <v>NA</v>
          </cell>
          <cell r="H3285" t="str">
            <v>Merchant Unregulated</v>
          </cell>
        </row>
        <row r="3286">
          <cell r="D3286" t="str">
            <v>Primary Power International</v>
          </cell>
          <cell r="E3286" t="str">
            <v>Biomass</v>
          </cell>
          <cell r="G3286">
            <v>12</v>
          </cell>
          <cell r="H3286" t="str">
            <v>Merchant Unregulated</v>
          </cell>
        </row>
        <row r="3287">
          <cell r="D3287" t="str">
            <v>Fortistar LLC</v>
          </cell>
          <cell r="E3287" t="str">
            <v>Biomass</v>
          </cell>
          <cell r="G3287">
            <v>53076</v>
          </cell>
          <cell r="H3287" t="str">
            <v>Merchant Unregulated</v>
          </cell>
        </row>
        <row r="3288">
          <cell r="D3288" t="str">
            <v>CMS Energy Corporation</v>
          </cell>
          <cell r="E3288" t="str">
            <v>Biomass</v>
          </cell>
          <cell r="G3288">
            <v>53089</v>
          </cell>
          <cell r="H3288" t="str">
            <v>Merchant Unregulated</v>
          </cell>
        </row>
        <row r="3289">
          <cell r="D3289" t="str">
            <v>Geneseo City of</v>
          </cell>
          <cell r="E3289" t="str">
            <v>Gas</v>
          </cell>
          <cell r="G3289" t="str">
            <v>NA</v>
          </cell>
          <cell r="H3289" t="str">
            <v>Regulated</v>
          </cell>
        </row>
        <row r="3290">
          <cell r="D3290" t="str">
            <v>Geneseo City of</v>
          </cell>
          <cell r="E3290" t="str">
            <v>Wind</v>
          </cell>
          <cell r="G3290" t="str">
            <v>NA</v>
          </cell>
          <cell r="H3290" t="str">
            <v>Regulated</v>
          </cell>
        </row>
        <row r="3291">
          <cell r="D3291" t="str">
            <v>Waste Management, Inc.</v>
          </cell>
          <cell r="E3291" t="str">
            <v>Biomass</v>
          </cell>
          <cell r="G3291" t="str">
            <v>NA</v>
          </cell>
          <cell r="H3291" t="str">
            <v>Merchant Unregulated</v>
          </cell>
        </row>
        <row r="3292">
          <cell r="D3292" t="str">
            <v>Geneva City of</v>
          </cell>
          <cell r="E3292" t="str">
            <v>Gas</v>
          </cell>
          <cell r="G3292" t="str">
            <v>NA</v>
          </cell>
          <cell r="H3292" t="str">
            <v>Regulated</v>
          </cell>
        </row>
        <row r="3293">
          <cell r="D3293" t="str">
            <v>Dairyland Power Co-op</v>
          </cell>
          <cell r="E3293" t="str">
            <v>Coal</v>
          </cell>
          <cell r="G3293">
            <v>918013</v>
          </cell>
          <cell r="H3293" t="str">
            <v>Merchant Unregulated</v>
          </cell>
        </row>
        <row r="3294">
          <cell r="D3294" t="str">
            <v>Genoa Village of</v>
          </cell>
          <cell r="E3294" t="str">
            <v>Oil</v>
          </cell>
          <cell r="G3294" t="str">
            <v>NA</v>
          </cell>
          <cell r="H3294" t="str">
            <v>Regulated</v>
          </cell>
        </row>
        <row r="3295">
          <cell r="D3295" t="str">
            <v>Ormat Industries Ltd.</v>
          </cell>
          <cell r="E3295" t="str">
            <v>Geothermal</v>
          </cell>
          <cell r="G3295" t="str">
            <v>NA</v>
          </cell>
          <cell r="H3295" t="str">
            <v>Merchant Unregulated</v>
          </cell>
        </row>
        <row r="3296">
          <cell r="D3296" t="str">
            <v>Ormat Technologies, Inc.</v>
          </cell>
          <cell r="E3296" t="str">
            <v>Geothermal</v>
          </cell>
          <cell r="G3296" t="str">
            <v>NA</v>
          </cell>
          <cell r="H3296" t="str">
            <v>Merchant Unregulated</v>
          </cell>
        </row>
        <row r="3297">
          <cell r="D3297" t="str">
            <v>Ormat Industries Ltd.</v>
          </cell>
          <cell r="E3297" t="str">
            <v>Geothermal</v>
          </cell>
          <cell r="G3297" t="str">
            <v>NA</v>
          </cell>
          <cell r="H3297" t="str">
            <v>Merchant Unregulated</v>
          </cell>
        </row>
        <row r="3298">
          <cell r="D3298" t="str">
            <v>Ormat Technologies, Inc.</v>
          </cell>
          <cell r="E3298" t="str">
            <v>Geothermal</v>
          </cell>
          <cell r="G3298" t="str">
            <v>NA</v>
          </cell>
          <cell r="H3298" t="str">
            <v>Merchant Unregulated</v>
          </cell>
        </row>
        <row r="3299">
          <cell r="D3299" t="str">
            <v>Enel S.p.A.</v>
          </cell>
          <cell r="E3299" t="str">
            <v>Water</v>
          </cell>
          <cell r="G3299" t="str">
            <v>NA</v>
          </cell>
          <cell r="H3299" t="str">
            <v>Merchant Unregulated</v>
          </cell>
        </row>
        <row r="3300">
          <cell r="D3300" t="str">
            <v>Wolverine Power Marketing Cooperative</v>
          </cell>
          <cell r="E3300" t="str">
            <v>Gas</v>
          </cell>
          <cell r="G3300" t="str">
            <v>NA</v>
          </cell>
          <cell r="H3300" t="str">
            <v>Merchant Unregulated</v>
          </cell>
        </row>
        <row r="3301">
          <cell r="D3301" t="str">
            <v>Presque Isle Electric &amp; Gas Coop</v>
          </cell>
          <cell r="E3301" t="str">
            <v>Gas</v>
          </cell>
          <cell r="G3301" t="str">
            <v>NA</v>
          </cell>
          <cell r="H3301" t="str">
            <v>Merchant Unregulated</v>
          </cell>
        </row>
        <row r="3302">
          <cell r="D3302" t="str">
            <v>Midwest Energy Cooperative</v>
          </cell>
          <cell r="E3302" t="str">
            <v>Gas</v>
          </cell>
          <cell r="G3302" t="str">
            <v>NA</v>
          </cell>
          <cell r="H3302" t="str">
            <v>Merchant Unregulated</v>
          </cell>
        </row>
        <row r="3303">
          <cell r="D3303" t="str">
            <v>HomeWorks Tri-County Electric Cooperative</v>
          </cell>
          <cell r="E3303" t="str">
            <v>Gas</v>
          </cell>
          <cell r="G3303" t="str">
            <v>NA</v>
          </cell>
          <cell r="H3303" t="str">
            <v>Merchant Unregulated</v>
          </cell>
        </row>
        <row r="3304">
          <cell r="D3304" t="str">
            <v>Great Lakes Energy Cooperative</v>
          </cell>
          <cell r="E3304" t="str">
            <v>Gas</v>
          </cell>
          <cell r="G3304" t="str">
            <v>NA</v>
          </cell>
          <cell r="H3304" t="str">
            <v>Merchant Unregulated</v>
          </cell>
        </row>
        <row r="3305">
          <cell r="D3305" t="str">
            <v>Spartan Renewable Energy, Inc.</v>
          </cell>
          <cell r="E3305" t="str">
            <v>Gas</v>
          </cell>
          <cell r="G3305" t="str">
            <v>NA</v>
          </cell>
          <cell r="H3305" t="str">
            <v>Merchant Unregulated</v>
          </cell>
        </row>
        <row r="3306">
          <cell r="D3306" t="str">
            <v>Cherryland Electric Cooperative Inc.</v>
          </cell>
          <cell r="E3306" t="str">
            <v>Gas</v>
          </cell>
          <cell r="G3306" t="str">
            <v>NA</v>
          </cell>
          <cell r="H3306" t="str">
            <v>Merchant Unregulated</v>
          </cell>
        </row>
        <row r="3307">
          <cell r="D3307" t="str">
            <v>Wolverine Power Marketing Cooperative</v>
          </cell>
          <cell r="E3307" t="str">
            <v>Oil</v>
          </cell>
          <cell r="G3307" t="str">
            <v>NA</v>
          </cell>
          <cell r="H3307" t="str">
            <v>Merchant Unregulated</v>
          </cell>
        </row>
        <row r="3308">
          <cell r="D3308" t="str">
            <v>Presque Isle Electric &amp; Gas Coop</v>
          </cell>
          <cell r="E3308" t="str">
            <v>Oil</v>
          </cell>
          <cell r="G3308" t="str">
            <v>NA</v>
          </cell>
          <cell r="H3308" t="str">
            <v>Merchant Unregulated</v>
          </cell>
        </row>
        <row r="3309">
          <cell r="D3309" t="str">
            <v>Midwest Energy Cooperative</v>
          </cell>
          <cell r="E3309" t="str">
            <v>Oil</v>
          </cell>
          <cell r="G3309" t="str">
            <v>NA</v>
          </cell>
          <cell r="H3309" t="str">
            <v>Merchant Unregulated</v>
          </cell>
        </row>
        <row r="3310">
          <cell r="D3310" t="str">
            <v>HomeWorks Tri-County Electric Cooperative</v>
          </cell>
          <cell r="E3310" t="str">
            <v>Oil</v>
          </cell>
          <cell r="G3310" t="str">
            <v>NA</v>
          </cell>
          <cell r="H3310" t="str">
            <v>Merchant Unregulated</v>
          </cell>
        </row>
        <row r="3311">
          <cell r="D3311" t="str">
            <v>Great Lakes Energy Cooperative</v>
          </cell>
          <cell r="E3311" t="str">
            <v>Oil</v>
          </cell>
          <cell r="G3311" t="str">
            <v>NA</v>
          </cell>
          <cell r="H3311" t="str">
            <v>Merchant Unregulated</v>
          </cell>
        </row>
        <row r="3312">
          <cell r="D3312" t="str">
            <v>Spartan Renewable Energy, Inc.</v>
          </cell>
          <cell r="E3312" t="str">
            <v>Oil</v>
          </cell>
          <cell r="G3312" t="str">
            <v>NA</v>
          </cell>
          <cell r="H3312" t="str">
            <v>Merchant Unregulated</v>
          </cell>
        </row>
        <row r="3313">
          <cell r="D3313" t="str">
            <v>Cherryland Electric Cooperative Inc.</v>
          </cell>
          <cell r="E3313" t="str">
            <v>Oil</v>
          </cell>
          <cell r="G3313" t="str">
            <v>NA</v>
          </cell>
          <cell r="H3313" t="str">
            <v>Merchant Unregulated</v>
          </cell>
        </row>
        <row r="3314">
          <cell r="D3314" t="str">
            <v>Anchorage Municipal Light &amp; Power</v>
          </cell>
          <cell r="E3314" t="str">
            <v>Gas</v>
          </cell>
          <cell r="G3314">
            <v>742535</v>
          </cell>
          <cell r="H3314" t="str">
            <v>Regulated</v>
          </cell>
        </row>
        <row r="3315">
          <cell r="D3315" t="str">
            <v>Anchorage Municipal Light &amp; Power</v>
          </cell>
          <cell r="E3315" t="str">
            <v>Gas</v>
          </cell>
          <cell r="G3315">
            <v>181561</v>
          </cell>
          <cell r="H3315" t="str">
            <v>Regulated</v>
          </cell>
        </row>
        <row r="3316">
          <cell r="D3316" t="str">
            <v>Berkshire Hathaway Inc.</v>
          </cell>
          <cell r="E3316" t="str">
            <v>Coal</v>
          </cell>
          <cell r="G3316">
            <v>3167256</v>
          </cell>
          <cell r="H3316" t="str">
            <v>Regulated</v>
          </cell>
        </row>
        <row r="3317">
          <cell r="D3317" t="str">
            <v>Alliant Energy Corporation</v>
          </cell>
          <cell r="E3317" t="str">
            <v>Coal</v>
          </cell>
          <cell r="G3317">
            <v>636616</v>
          </cell>
          <cell r="H3317" t="str">
            <v>Regulated</v>
          </cell>
        </row>
        <row r="3318">
          <cell r="D3318" t="str">
            <v>MidAmerican Energy Holdings Company</v>
          </cell>
          <cell r="E3318" t="str">
            <v>Coal</v>
          </cell>
          <cell r="G3318">
            <v>359736</v>
          </cell>
          <cell r="H3318" t="str">
            <v>Regulated</v>
          </cell>
        </row>
        <row r="3319">
          <cell r="D3319" t="str">
            <v>Berkshire Hathaway Inc.</v>
          </cell>
          <cell r="E3319" t="str">
            <v>Coal</v>
          </cell>
          <cell r="G3319">
            <v>1579274</v>
          </cell>
          <cell r="H3319" t="str">
            <v>Regulated</v>
          </cell>
        </row>
        <row r="3320">
          <cell r="D3320" t="str">
            <v>Alliant Energy Corporation</v>
          </cell>
          <cell r="E3320" t="str">
            <v>Coal</v>
          </cell>
          <cell r="G3320">
            <v>1114119</v>
          </cell>
          <cell r="H3320" t="str">
            <v>Regulated</v>
          </cell>
        </row>
        <row r="3321">
          <cell r="D3321" t="str">
            <v>Algona City of</v>
          </cell>
          <cell r="E3321" t="str">
            <v>Coal</v>
          </cell>
          <cell r="G3321">
            <v>127453</v>
          </cell>
          <cell r="H3321" t="str">
            <v>Regulated</v>
          </cell>
        </row>
        <row r="3322">
          <cell r="D3322" t="str">
            <v>Bancroft Municipal Utilities</v>
          </cell>
          <cell r="E3322" t="str">
            <v>Coal</v>
          </cell>
          <cell r="G3322">
            <v>15173</v>
          </cell>
          <cell r="H3322" t="str">
            <v>Regulated</v>
          </cell>
        </row>
        <row r="3323">
          <cell r="D3323" t="str">
            <v>Cedar Falls Utilities</v>
          </cell>
          <cell r="E3323" t="str">
            <v>Coal</v>
          </cell>
          <cell r="G3323">
            <v>108377</v>
          </cell>
          <cell r="H3323" t="str">
            <v>Regulated</v>
          </cell>
        </row>
        <row r="3324">
          <cell r="D3324" t="str">
            <v>Spencer City of IA</v>
          </cell>
          <cell r="E3324" t="str">
            <v>Coal</v>
          </cell>
          <cell r="G3324">
            <v>52454</v>
          </cell>
          <cell r="H3324" t="str">
            <v>Regulated</v>
          </cell>
        </row>
        <row r="3325">
          <cell r="D3325" t="str">
            <v>Coon Rapids City of</v>
          </cell>
          <cell r="E3325" t="str">
            <v>Coal</v>
          </cell>
          <cell r="G3325">
            <v>22542</v>
          </cell>
          <cell r="H3325" t="str">
            <v>Regulated</v>
          </cell>
        </row>
        <row r="3326">
          <cell r="D3326" t="str">
            <v>Corn Belt Power Cooperative</v>
          </cell>
          <cell r="E3326" t="str">
            <v>Coal</v>
          </cell>
          <cell r="G3326">
            <v>391458</v>
          </cell>
          <cell r="H3326" t="str">
            <v>Regulated</v>
          </cell>
        </row>
        <row r="3327">
          <cell r="D3327" t="str">
            <v>Graettinger City of</v>
          </cell>
          <cell r="E3327" t="str">
            <v>Coal</v>
          </cell>
          <cell r="G3327">
            <v>7368</v>
          </cell>
          <cell r="H3327" t="str">
            <v>Regulated</v>
          </cell>
        </row>
        <row r="3328">
          <cell r="D3328" t="str">
            <v>Laurens City of IA</v>
          </cell>
          <cell r="E3328" t="str">
            <v>Coal</v>
          </cell>
          <cell r="G3328">
            <v>22542</v>
          </cell>
          <cell r="H3328" t="str">
            <v>Regulated</v>
          </cell>
        </row>
        <row r="3329">
          <cell r="D3329" t="str">
            <v>MidAmerican Energy Holdings Company</v>
          </cell>
          <cell r="E3329" t="str">
            <v>Coal</v>
          </cell>
          <cell r="G3329">
            <v>179472</v>
          </cell>
          <cell r="H3329" t="str">
            <v>Regulated</v>
          </cell>
        </row>
        <row r="3330">
          <cell r="D3330" t="str">
            <v>Milford City of IA</v>
          </cell>
          <cell r="E3330" t="str">
            <v>Coal</v>
          </cell>
          <cell r="G3330">
            <v>15173</v>
          </cell>
          <cell r="H3330" t="str">
            <v>Regulated</v>
          </cell>
        </row>
        <row r="3331">
          <cell r="D3331" t="str">
            <v>NorthWestern Corporation</v>
          </cell>
          <cell r="E3331" t="str">
            <v>Coal</v>
          </cell>
          <cell r="G3331">
            <v>376286</v>
          </cell>
          <cell r="H3331" t="str">
            <v>Regulated</v>
          </cell>
        </row>
        <row r="3332">
          <cell r="D3332" t="str">
            <v>Webster City City of</v>
          </cell>
          <cell r="E3332" t="str">
            <v>Coal</v>
          </cell>
          <cell r="G3332">
            <v>112712</v>
          </cell>
          <cell r="H3332" t="str">
            <v>Regulated</v>
          </cell>
        </row>
        <row r="3333">
          <cell r="D3333" t="str">
            <v>Northwest Iowa Power Cooperative</v>
          </cell>
          <cell r="E3333" t="str">
            <v>Coal</v>
          </cell>
          <cell r="G3333">
            <v>210684</v>
          </cell>
          <cell r="H3333" t="str">
            <v>Regulated</v>
          </cell>
        </row>
        <row r="3334">
          <cell r="D3334" t="str">
            <v>AES Corporation</v>
          </cell>
          <cell r="E3334" t="str">
            <v>Gas</v>
          </cell>
          <cell r="G3334">
            <v>76278</v>
          </cell>
          <cell r="H3334" t="str">
            <v>Regulated</v>
          </cell>
        </row>
        <row r="3335">
          <cell r="D3335" t="str">
            <v>Indiana Municipal Power Agency</v>
          </cell>
          <cell r="E3335" t="str">
            <v>Gas</v>
          </cell>
          <cell r="G3335">
            <v>72268</v>
          </cell>
          <cell r="H3335" t="str">
            <v>Regulated</v>
          </cell>
        </row>
        <row r="3336">
          <cell r="D3336" t="str">
            <v>South Carolina Public Service Authority</v>
          </cell>
          <cell r="E3336" t="str">
            <v>Biomass</v>
          </cell>
          <cell r="G3336" t="str">
            <v>NA</v>
          </cell>
          <cell r="H3336" t="str">
            <v>Regulated</v>
          </cell>
        </row>
        <row r="3337">
          <cell r="D3337" t="str">
            <v>Xcel Energy Inc.</v>
          </cell>
          <cell r="E3337" t="str">
            <v>Water</v>
          </cell>
          <cell r="G3337">
            <v>2399</v>
          </cell>
          <cell r="H3337" t="str">
            <v>Regulated</v>
          </cell>
        </row>
        <row r="3338">
          <cell r="D3338" t="str">
            <v>International Paper Company</v>
          </cell>
          <cell r="E3338" t="str">
            <v>Biomass</v>
          </cell>
          <cell r="G3338">
            <v>512844</v>
          </cell>
          <cell r="H3338" t="str">
            <v>Merchant Unregulated</v>
          </cell>
        </row>
        <row r="3339">
          <cell r="D3339" t="str">
            <v>Axiall Corporation</v>
          </cell>
          <cell r="E3339" t="str">
            <v>Gas</v>
          </cell>
          <cell r="G3339">
            <v>1778450</v>
          </cell>
          <cell r="H3339" t="str">
            <v>Merchant Unregulated</v>
          </cell>
        </row>
        <row r="3340">
          <cell r="D3340" t="str">
            <v>Georgia Mountain Community Wind, LLC</v>
          </cell>
          <cell r="E3340" t="str">
            <v>Wind</v>
          </cell>
          <cell r="G3340" t="str">
            <v>NA</v>
          </cell>
          <cell r="H3340" t="str">
            <v>Merchant Unregulated</v>
          </cell>
        </row>
        <row r="3341">
          <cell r="D3341" t="str">
            <v>Georgia Pacific Toledo LLC</v>
          </cell>
          <cell r="E3341" t="str">
            <v>Gas</v>
          </cell>
          <cell r="G3341" t="str">
            <v>NA</v>
          </cell>
          <cell r="H3341" t="str">
            <v>Merchant Unregulated</v>
          </cell>
        </row>
        <row r="3342">
          <cell r="D3342" t="str">
            <v>Koch Industries, Inc.</v>
          </cell>
          <cell r="E3342" t="str">
            <v>Oil</v>
          </cell>
          <cell r="G3342" t="str">
            <v>NA</v>
          </cell>
          <cell r="H3342" t="str">
            <v>Merchant Unregulated</v>
          </cell>
        </row>
        <row r="3343">
          <cell r="D3343" t="str">
            <v>Silicon Valley Power</v>
          </cell>
          <cell r="E3343" t="str">
            <v>Geothermal</v>
          </cell>
          <cell r="G3343">
            <v>205752</v>
          </cell>
          <cell r="H3343" t="str">
            <v>Regulated</v>
          </cell>
        </row>
        <row r="3344">
          <cell r="D3344" t="str">
            <v>Northern California Power Agency</v>
          </cell>
          <cell r="E3344" t="str">
            <v>Geothermal</v>
          </cell>
          <cell r="G3344">
            <v>252491</v>
          </cell>
          <cell r="H3344" t="str">
            <v>Regulated</v>
          </cell>
        </row>
        <row r="3345">
          <cell r="D3345" t="str">
            <v>Silicon Valley Power</v>
          </cell>
          <cell r="E3345" t="str">
            <v>Geothermal</v>
          </cell>
          <cell r="G3345">
            <v>187052</v>
          </cell>
          <cell r="H3345" t="str">
            <v>Regulated</v>
          </cell>
        </row>
        <row r="3346">
          <cell r="D3346" t="str">
            <v>Northern California Power Agency</v>
          </cell>
          <cell r="E3346" t="str">
            <v>Geothermal</v>
          </cell>
          <cell r="G3346">
            <v>229546</v>
          </cell>
          <cell r="H3346" t="str">
            <v>Regulated</v>
          </cell>
        </row>
        <row r="3347">
          <cell r="D3347" t="str">
            <v>Entergy Corporation</v>
          </cell>
          <cell r="E3347" t="str">
            <v>Gas</v>
          </cell>
          <cell r="G3347">
            <v>1398918</v>
          </cell>
          <cell r="H3347" t="str">
            <v>Regulated</v>
          </cell>
        </row>
        <row r="3348">
          <cell r="D3348" t="str">
            <v>Nebraska Public Power District</v>
          </cell>
          <cell r="E3348" t="str">
            <v>Coal</v>
          </cell>
          <cell r="G3348">
            <v>8861292</v>
          </cell>
          <cell r="H3348" t="str">
            <v>Regulated</v>
          </cell>
        </row>
        <row r="3349">
          <cell r="D3349" t="str">
            <v>Wisconsin Energy Corporation</v>
          </cell>
          <cell r="E3349" t="str">
            <v>Oil</v>
          </cell>
          <cell r="G3349">
            <v>24123</v>
          </cell>
          <cell r="H3349" t="str">
            <v>Regulated</v>
          </cell>
        </row>
        <row r="3350">
          <cell r="D3350" t="str">
            <v>Starwood Headquarters, LLC</v>
          </cell>
          <cell r="E3350" t="str">
            <v>Solar</v>
          </cell>
          <cell r="G3350" t="str">
            <v>NA</v>
          </cell>
          <cell r="H3350" t="str">
            <v>Merchant Unregulated</v>
          </cell>
        </row>
        <row r="3351">
          <cell r="D3351" t="str">
            <v>Calpine Corporation</v>
          </cell>
          <cell r="E3351" t="str">
            <v>Geothermal</v>
          </cell>
          <cell r="G3351">
            <v>4814528</v>
          </cell>
          <cell r="H3351" t="str">
            <v>Merchant Unregulated</v>
          </cell>
        </row>
        <row r="3352">
          <cell r="D3352" t="str">
            <v>PPL Corporation</v>
          </cell>
          <cell r="E3352" t="str">
            <v>Coal</v>
          </cell>
          <cell r="G3352">
            <v>12175162</v>
          </cell>
          <cell r="H3352" t="str">
            <v>Regulated</v>
          </cell>
        </row>
        <row r="3353">
          <cell r="D3353" t="str">
            <v>United States Government</v>
          </cell>
          <cell r="E3353" t="str">
            <v>Water</v>
          </cell>
          <cell r="G3353">
            <v>138400</v>
          </cell>
          <cell r="H3353" t="str">
            <v>Merchant Unregulated</v>
          </cell>
        </row>
        <row r="3354">
          <cell r="D3354" t="str">
            <v>California Department of Water Resources</v>
          </cell>
          <cell r="E3354" t="str">
            <v>Water</v>
          </cell>
          <cell r="G3354">
            <v>169157</v>
          </cell>
          <cell r="H3354" t="str">
            <v>Merchant Unregulated</v>
          </cell>
        </row>
        <row r="3355">
          <cell r="D3355" t="str">
            <v>Silicon Valley Power</v>
          </cell>
          <cell r="E3355" t="str">
            <v>Gas</v>
          </cell>
          <cell r="G3355" t="str">
            <v>NA</v>
          </cell>
          <cell r="H3355" t="str">
            <v>Regulated</v>
          </cell>
        </row>
        <row r="3356">
          <cell r="D3356" t="str">
            <v>Texas Municipal Power Agency</v>
          </cell>
          <cell r="E3356" t="str">
            <v>Coal</v>
          </cell>
          <cell r="G3356">
            <v>1513339</v>
          </cell>
          <cell r="H3356" t="str">
            <v>Regulated</v>
          </cell>
        </row>
        <row r="3357">
          <cell r="D3357" t="str">
            <v>Duke Energy Corporation</v>
          </cell>
          <cell r="E3357" t="str">
            <v>Coal</v>
          </cell>
          <cell r="G3357">
            <v>16792527</v>
          </cell>
          <cell r="H3357" t="str">
            <v>Regulated</v>
          </cell>
        </row>
        <row r="3358">
          <cell r="D3358" t="str">
            <v>Indiana Municipal Power Agency</v>
          </cell>
          <cell r="E3358" t="str">
            <v>Coal</v>
          </cell>
          <cell r="G3358">
            <v>920598</v>
          </cell>
          <cell r="H3358" t="str">
            <v>Regulated</v>
          </cell>
        </row>
        <row r="3359">
          <cell r="D3359" t="str">
            <v>Wabash Valley Power Association, Inc.</v>
          </cell>
          <cell r="E3359" t="str">
            <v>Coal</v>
          </cell>
          <cell r="G3359">
            <v>922461</v>
          </cell>
          <cell r="H3359" t="str">
            <v>Regulated</v>
          </cell>
        </row>
        <row r="3360">
          <cell r="D3360" t="str">
            <v>Ameren Corporation</v>
          </cell>
          <cell r="E3360" t="str">
            <v>Gas</v>
          </cell>
          <cell r="G3360">
            <v>65624</v>
          </cell>
          <cell r="H3360" t="str">
            <v>Merchant Unregulated</v>
          </cell>
        </row>
        <row r="3361">
          <cell r="D3361" t="str">
            <v>PG&amp;E Corporation</v>
          </cell>
          <cell r="E3361" t="str">
            <v>Solar</v>
          </cell>
          <cell r="G3361">
            <v>10643</v>
          </cell>
          <cell r="H3361" t="str">
            <v>Regulated</v>
          </cell>
        </row>
        <row r="3362">
          <cell r="D3362" t="str">
            <v>Entegra Power Group LLC</v>
          </cell>
          <cell r="E3362" t="str">
            <v>Gas</v>
          </cell>
          <cell r="G3362">
            <v>1964675</v>
          </cell>
          <cell r="H3362" t="str">
            <v>Merchant Unregulated</v>
          </cell>
        </row>
        <row r="3363">
          <cell r="D3363" t="str">
            <v>Wayzata Investment Partners LLC</v>
          </cell>
          <cell r="E3363" t="str">
            <v>Gas</v>
          </cell>
          <cell r="G3363">
            <v>982337</v>
          </cell>
          <cell r="H3363" t="str">
            <v>Merchant Unregulated</v>
          </cell>
        </row>
        <row r="3364">
          <cell r="D3364" t="str">
            <v>Wayzata Investment Partners LLC</v>
          </cell>
          <cell r="E3364" t="str">
            <v>Gas</v>
          </cell>
          <cell r="G3364">
            <v>982337</v>
          </cell>
          <cell r="H3364" t="str">
            <v>Merchant Unregulated</v>
          </cell>
        </row>
        <row r="3365">
          <cell r="D3365" t="str">
            <v>NRG Energy, Inc.</v>
          </cell>
          <cell r="E3365" t="str">
            <v>Gas</v>
          </cell>
          <cell r="G3365" t="str">
            <v>NA</v>
          </cell>
          <cell r="H3365" t="str">
            <v>Merchant Unregulated</v>
          </cell>
        </row>
        <row r="3366">
          <cell r="D3366" t="str">
            <v>NRG Energy, Inc.</v>
          </cell>
          <cell r="E3366" t="str">
            <v>Gas</v>
          </cell>
          <cell r="G3366" t="str">
            <v>NA</v>
          </cell>
          <cell r="H3366" t="str">
            <v>Merchant Unregulated</v>
          </cell>
        </row>
        <row r="3367">
          <cell r="D3367" t="str">
            <v>Pinnacle West Capital Corporation</v>
          </cell>
          <cell r="E3367" t="str">
            <v>Solar</v>
          </cell>
          <cell r="G3367">
            <v>241</v>
          </cell>
          <cell r="H3367" t="str">
            <v>Regulated</v>
          </cell>
        </row>
        <row r="3368">
          <cell r="D3368" t="str">
            <v>Gillette Co</v>
          </cell>
          <cell r="E3368" t="str">
            <v>Gas</v>
          </cell>
          <cell r="G3368" t="str">
            <v>NA</v>
          </cell>
          <cell r="H3368" t="str">
            <v>Merchant Unregulated</v>
          </cell>
        </row>
        <row r="3369">
          <cell r="D3369" t="str">
            <v>Gillette Co</v>
          </cell>
          <cell r="E3369" t="str">
            <v>Oil</v>
          </cell>
          <cell r="G3369" t="str">
            <v>NA</v>
          </cell>
          <cell r="H3369" t="str">
            <v>Merchant Unregulated</v>
          </cell>
        </row>
        <row r="3370">
          <cell r="D3370" t="str">
            <v>Gillette Co</v>
          </cell>
          <cell r="E3370" t="str">
            <v>Gas</v>
          </cell>
          <cell r="G3370" t="str">
            <v>NA</v>
          </cell>
          <cell r="H3370" t="str">
            <v>Merchant Unregulated</v>
          </cell>
        </row>
        <row r="3371">
          <cell r="D3371" t="str">
            <v>Stuart City of IA</v>
          </cell>
          <cell r="E3371" t="str">
            <v>Oil</v>
          </cell>
          <cell r="G3371" t="str">
            <v>NA</v>
          </cell>
          <cell r="H3371" t="str">
            <v>Regulated</v>
          </cell>
        </row>
        <row r="3372">
          <cell r="D3372" t="str">
            <v>Corn Belt Energy Corporation</v>
          </cell>
          <cell r="E3372" t="str">
            <v>Oil</v>
          </cell>
          <cell r="G3372" t="str">
            <v>NA</v>
          </cell>
          <cell r="H3372" t="str">
            <v>Merchant Unregulated</v>
          </cell>
        </row>
        <row r="3373">
          <cell r="D3373" t="str">
            <v>Ampersand Energy Partners LLC</v>
          </cell>
          <cell r="E3373" t="str">
            <v>Water</v>
          </cell>
          <cell r="G3373" t="str">
            <v>NA</v>
          </cell>
          <cell r="H3373" t="str">
            <v>Merchant Unregulated</v>
          </cell>
        </row>
        <row r="3374">
          <cell r="D3374" t="str">
            <v>Calpine Corporation</v>
          </cell>
          <cell r="E3374" t="str">
            <v>Gas</v>
          </cell>
          <cell r="G3374" t="str">
            <v>NA</v>
          </cell>
          <cell r="H3374" t="str">
            <v>Merchant Unregulated</v>
          </cell>
        </row>
        <row r="3375">
          <cell r="D3375" t="str">
            <v>SunEdison, Inc.</v>
          </cell>
          <cell r="E3375" t="str">
            <v>Solar</v>
          </cell>
          <cell r="G3375" t="str">
            <v>NA</v>
          </cell>
          <cell r="H3375" t="str">
            <v>Merchant Unregulated</v>
          </cell>
        </row>
        <row r="3376">
          <cell r="D3376" t="str">
            <v>Calpine Corporation</v>
          </cell>
          <cell r="E3376" t="str">
            <v>Gas</v>
          </cell>
          <cell r="G3376" t="str">
            <v>NA</v>
          </cell>
          <cell r="H3376" t="str">
            <v>Merchant Unregulated</v>
          </cell>
        </row>
        <row r="3377">
          <cell r="D3377" t="str">
            <v>SunEdison, Inc.</v>
          </cell>
          <cell r="E3377" t="str">
            <v>Solar</v>
          </cell>
          <cell r="G3377" t="str">
            <v>NA</v>
          </cell>
          <cell r="H3377" t="str">
            <v>Merchant Unregulated</v>
          </cell>
        </row>
        <row r="3378">
          <cell r="D3378" t="str">
            <v>Girard City of</v>
          </cell>
          <cell r="E3378" t="str">
            <v>Gas</v>
          </cell>
          <cell r="G3378" t="str">
            <v>NA</v>
          </cell>
          <cell r="H3378" t="str">
            <v>Regulated</v>
          </cell>
        </row>
        <row r="3379">
          <cell r="D3379" t="str">
            <v>JEA</v>
          </cell>
          <cell r="E3379" t="str">
            <v>Biomass</v>
          </cell>
          <cell r="G3379" t="str">
            <v>NA</v>
          </cell>
          <cell r="H3379" t="str">
            <v>Regulated</v>
          </cell>
        </row>
        <row r="3380">
          <cell r="D3380" t="str">
            <v>Wisconsin Energy Corporation</v>
          </cell>
          <cell r="E3380" t="str">
            <v>Wind</v>
          </cell>
          <cell r="G3380">
            <v>377194</v>
          </cell>
          <cell r="H3380" t="str">
            <v>Regulated</v>
          </cell>
        </row>
        <row r="3381">
          <cell r="D3381" t="str">
            <v>Alliant Energy Corporation</v>
          </cell>
          <cell r="E3381" t="str">
            <v>Biomass</v>
          </cell>
          <cell r="G3381">
            <v>1223</v>
          </cell>
          <cell r="H3381" t="str">
            <v>Regulated</v>
          </cell>
        </row>
        <row r="3382">
          <cell r="D3382" t="str">
            <v>Veolia Environnement S.A.</v>
          </cell>
          <cell r="E3382" t="str">
            <v>Biomass</v>
          </cell>
          <cell r="G3382" t="str">
            <v>NA</v>
          </cell>
          <cell r="H3382" t="str">
            <v>Merchant Unregulated</v>
          </cell>
        </row>
        <row r="3383">
          <cell r="D3383" t="str">
            <v>Naturener S.A</v>
          </cell>
          <cell r="E3383" t="str">
            <v>Wind</v>
          </cell>
          <cell r="G3383">
            <v>290468</v>
          </cell>
          <cell r="H3383" t="str">
            <v>Merchant Unregulated</v>
          </cell>
        </row>
        <row r="3384">
          <cell r="D3384" t="str">
            <v>Naturener S.A</v>
          </cell>
          <cell r="E3384" t="str">
            <v>Wind</v>
          </cell>
          <cell r="G3384">
            <v>270466</v>
          </cell>
          <cell r="H3384" t="str">
            <v>Merchant Unregulated</v>
          </cell>
        </row>
        <row r="3385">
          <cell r="D3385" t="str">
            <v>Integrys Energy Group, Inc.</v>
          </cell>
          <cell r="E3385" t="str">
            <v>Oil</v>
          </cell>
          <cell r="G3385">
            <v>240</v>
          </cell>
          <cell r="H3385" t="str">
            <v>Regulated</v>
          </cell>
        </row>
        <row r="3386">
          <cell r="D3386" t="str">
            <v>Tennessee Valley Authority</v>
          </cell>
          <cell r="E3386" t="str">
            <v>Gas</v>
          </cell>
          <cell r="G3386">
            <v>26346</v>
          </cell>
          <cell r="H3386" t="str">
            <v>Merchant Unregulated</v>
          </cell>
        </row>
        <row r="3387">
          <cell r="D3387" t="str">
            <v>Gaz Métro Limited Partnership</v>
          </cell>
          <cell r="E3387" t="str">
            <v>Water</v>
          </cell>
          <cell r="G3387" t="str">
            <v>NA</v>
          </cell>
          <cell r="H3387" t="str">
            <v>Regulated</v>
          </cell>
        </row>
        <row r="3388">
          <cell r="D3388" t="str">
            <v>United States Government</v>
          </cell>
          <cell r="E3388" t="str">
            <v>Water</v>
          </cell>
          <cell r="G3388">
            <v>3658363</v>
          </cell>
          <cell r="H3388" t="str">
            <v>Merchant Unregulated</v>
          </cell>
        </row>
        <row r="3389">
          <cell r="D3389" t="str">
            <v>Brookfield Renewable Energy Partners L.P.</v>
          </cell>
          <cell r="E3389" t="str">
            <v>Water</v>
          </cell>
          <cell r="G3389" t="str">
            <v>NA</v>
          </cell>
          <cell r="H3389" t="str">
            <v>Merchant Unregulated</v>
          </cell>
        </row>
        <row r="3390">
          <cell r="D3390" t="str">
            <v>Brookfield Asset Management Inc.</v>
          </cell>
          <cell r="E3390" t="str">
            <v>Water</v>
          </cell>
          <cell r="G3390" t="str">
            <v>NA</v>
          </cell>
          <cell r="H3390" t="str">
            <v>Merchant Unregulated</v>
          </cell>
        </row>
        <row r="3391">
          <cell r="D3391" t="str">
            <v>NRG Energy, Inc.</v>
          </cell>
          <cell r="E3391" t="str">
            <v>Gas</v>
          </cell>
          <cell r="G3391" t="str">
            <v>NA</v>
          </cell>
          <cell r="H3391" t="str">
            <v>Merchant Unregulated</v>
          </cell>
        </row>
        <row r="3392">
          <cell r="D3392" t="str">
            <v>American Electric Power Company, Inc.</v>
          </cell>
          <cell r="E3392" t="str">
            <v>Coal</v>
          </cell>
          <cell r="G3392">
            <v>79742</v>
          </cell>
          <cell r="H3392" t="str">
            <v>Regulated</v>
          </cell>
        </row>
        <row r="3393">
          <cell r="D3393" t="str">
            <v>Veresen Inc.</v>
          </cell>
          <cell r="E3393" t="str">
            <v>Water</v>
          </cell>
          <cell r="G3393" t="str">
            <v>NA</v>
          </cell>
          <cell r="H3393" t="str">
            <v>Merchant Unregulated</v>
          </cell>
        </row>
        <row r="3394">
          <cell r="D3394" t="str">
            <v>MDU Resources Group, Inc.</v>
          </cell>
          <cell r="E3394" t="str">
            <v>Other Nonrenewable</v>
          </cell>
          <cell r="G3394" t="str">
            <v>NA</v>
          </cell>
          <cell r="H3394" t="str">
            <v>Regulated</v>
          </cell>
        </row>
        <row r="3395">
          <cell r="D3395" t="str">
            <v>Pasadena City of</v>
          </cell>
          <cell r="E3395" t="str">
            <v>Gas</v>
          </cell>
          <cell r="G3395" t="str">
            <v>NA</v>
          </cell>
          <cell r="H3395" t="str">
            <v>Regulated</v>
          </cell>
        </row>
        <row r="3396">
          <cell r="D3396" t="str">
            <v>Glencoe Light &amp; Power Comm</v>
          </cell>
          <cell r="E3396" t="str">
            <v>Oil</v>
          </cell>
          <cell r="G3396" t="str">
            <v>NA</v>
          </cell>
          <cell r="H3396" t="str">
            <v>Regulated</v>
          </cell>
        </row>
        <row r="3397">
          <cell r="D3397" t="str">
            <v>New Smyrna Beach Utilities Commission</v>
          </cell>
          <cell r="E3397" t="str">
            <v>Oil</v>
          </cell>
          <cell r="G3397" t="str">
            <v>NA</v>
          </cell>
          <cell r="H3397" t="str">
            <v>Regulated</v>
          </cell>
        </row>
        <row r="3398">
          <cell r="D3398" t="str">
            <v>Pinnacle West Capital Corporation</v>
          </cell>
          <cell r="E3398" t="str">
            <v>Solar</v>
          </cell>
          <cell r="G3398">
            <v>124</v>
          </cell>
          <cell r="H3398" t="str">
            <v>Regulated</v>
          </cell>
        </row>
        <row r="3399">
          <cell r="D3399" t="str">
            <v>Enel S.p.A.</v>
          </cell>
          <cell r="E3399" t="str">
            <v>Water</v>
          </cell>
          <cell r="G3399" t="str">
            <v>NA</v>
          </cell>
          <cell r="H3399" t="str">
            <v>Merchant Unregulated</v>
          </cell>
        </row>
        <row r="3400">
          <cell r="D3400" t="str">
            <v>Sexton Energy LLC</v>
          </cell>
          <cell r="E3400" t="str">
            <v>Biomass</v>
          </cell>
          <cell r="G3400" t="str">
            <v>NA</v>
          </cell>
          <cell r="H3400" t="str">
            <v>Merchant Unregulated</v>
          </cell>
        </row>
        <row r="3401">
          <cell r="D3401" t="str">
            <v>Glendale Water &amp; Power</v>
          </cell>
          <cell r="E3401" t="str">
            <v>Solar</v>
          </cell>
          <cell r="G3401" t="str">
            <v>NA</v>
          </cell>
          <cell r="H3401" t="str">
            <v>Merchant Unregulated</v>
          </cell>
        </row>
        <row r="3402">
          <cell r="D3402" t="str">
            <v>MDU Resources Group, Inc.</v>
          </cell>
          <cell r="E3402" t="str">
            <v>Gas</v>
          </cell>
          <cell r="G3402">
            <v>10596</v>
          </cell>
          <cell r="H3402" t="str">
            <v>Regulated</v>
          </cell>
        </row>
        <row r="3403">
          <cell r="D3403" t="str">
            <v>MDU Resources Group, Inc.</v>
          </cell>
          <cell r="E3403" t="str">
            <v>Oil</v>
          </cell>
          <cell r="G3403" t="str">
            <v>NA</v>
          </cell>
          <cell r="H3403" t="str">
            <v>Regulated</v>
          </cell>
        </row>
        <row r="3404">
          <cell r="D3404" t="str">
            <v>United States Government</v>
          </cell>
          <cell r="E3404" t="str">
            <v>Water</v>
          </cell>
          <cell r="G3404">
            <v>90594</v>
          </cell>
          <cell r="H3404" t="str">
            <v>Merchant Unregulated</v>
          </cell>
        </row>
        <row r="3405">
          <cell r="D3405" t="str">
            <v>PPL Corporation</v>
          </cell>
          <cell r="E3405" t="str">
            <v>Biomass</v>
          </cell>
          <cell r="G3405" t="str">
            <v>NA</v>
          </cell>
          <cell r="H3405" t="str">
            <v>Merchant Unregulated</v>
          </cell>
        </row>
        <row r="3406">
          <cell r="D3406" t="str">
            <v>SunEdison, Inc.</v>
          </cell>
          <cell r="E3406" t="str">
            <v>Solar</v>
          </cell>
          <cell r="G3406" t="str">
            <v>NA</v>
          </cell>
          <cell r="H3406" t="str">
            <v>Merchant Unregulated</v>
          </cell>
        </row>
        <row r="3407">
          <cell r="D3407" t="str">
            <v>Goldman Sachs Group, Inc.</v>
          </cell>
          <cell r="E3407" t="str">
            <v>Solar</v>
          </cell>
          <cell r="G3407" t="str">
            <v>NA</v>
          </cell>
          <cell r="H3407" t="str">
            <v>Merchant Unregulated</v>
          </cell>
        </row>
        <row r="3408">
          <cell r="D3408" t="str">
            <v>Copper Valley Elec Assn Inc</v>
          </cell>
          <cell r="E3408" t="str">
            <v>Oil</v>
          </cell>
          <cell r="G3408" t="str">
            <v>NA</v>
          </cell>
          <cell r="H3408" t="str">
            <v>Merchant Unregulated</v>
          </cell>
        </row>
        <row r="3409">
          <cell r="D3409" t="str">
            <v>Crestwood Energy, Inc.</v>
          </cell>
          <cell r="E3409" t="str">
            <v>Gas</v>
          </cell>
          <cell r="G3409" t="str">
            <v>NA</v>
          </cell>
          <cell r="H3409" t="str">
            <v>Merchant Unregulated</v>
          </cell>
        </row>
        <row r="3410">
          <cell r="D3410" t="str">
            <v>EIF Management, LLC</v>
          </cell>
          <cell r="E3410" t="str">
            <v>Gas</v>
          </cell>
          <cell r="G3410" t="str">
            <v>NA</v>
          </cell>
          <cell r="H3410" t="str">
            <v>Merchant Unregulated</v>
          </cell>
        </row>
        <row r="3411">
          <cell r="D3411" t="str">
            <v>Berkshire Hathaway Inc.</v>
          </cell>
          <cell r="E3411" t="str">
            <v>Wind</v>
          </cell>
          <cell r="G3411">
            <v>383563</v>
          </cell>
          <cell r="H3411" t="str">
            <v>Regulated</v>
          </cell>
        </row>
        <row r="3412">
          <cell r="D3412" t="str">
            <v>MidAmerican Energy Holdings Company</v>
          </cell>
          <cell r="E3412" t="str">
            <v>Wind</v>
          </cell>
          <cell r="G3412">
            <v>43567</v>
          </cell>
          <cell r="H3412" t="str">
            <v>Regulated</v>
          </cell>
        </row>
        <row r="3413">
          <cell r="D3413" t="str">
            <v>National Grid plc</v>
          </cell>
          <cell r="E3413" t="str">
            <v>Oil</v>
          </cell>
          <cell r="G3413">
            <v>2339</v>
          </cell>
          <cell r="H3413" t="str">
            <v>Merchant Unregulated</v>
          </cell>
        </row>
        <row r="3414">
          <cell r="D3414" t="str">
            <v>Brookfield Renewable Energy Partners L.P.</v>
          </cell>
          <cell r="E3414" t="str">
            <v>Water</v>
          </cell>
          <cell r="G3414" t="str">
            <v>NA</v>
          </cell>
          <cell r="H3414" t="str">
            <v>Merchant Unregulated</v>
          </cell>
        </row>
        <row r="3415">
          <cell r="D3415" t="str">
            <v>Brookfield Asset Management Inc.</v>
          </cell>
          <cell r="E3415" t="str">
            <v>Water</v>
          </cell>
          <cell r="G3415" t="str">
            <v>NA</v>
          </cell>
          <cell r="H3415" t="str">
            <v>Merchant Unregulated</v>
          </cell>
        </row>
        <row r="3416">
          <cell r="D3416" t="str">
            <v>National Grid plc</v>
          </cell>
          <cell r="E3416" t="str">
            <v>Gas</v>
          </cell>
          <cell r="G3416" t="str">
            <v>NA</v>
          </cell>
          <cell r="H3416" t="str">
            <v>Merchant Unregulated</v>
          </cell>
        </row>
        <row r="3417">
          <cell r="D3417" t="str">
            <v>Equity Industrial Turbines, LLC</v>
          </cell>
          <cell r="E3417" t="str">
            <v>Wind</v>
          </cell>
          <cell r="G3417" t="str">
            <v>NA</v>
          </cell>
          <cell r="H3417" t="str">
            <v>Merchant Unregulated</v>
          </cell>
        </row>
        <row r="3418">
          <cell r="D3418" t="str">
            <v>Municipal Mortgage &amp; Equity, LLC</v>
          </cell>
          <cell r="E3418" t="str">
            <v>Solar</v>
          </cell>
          <cell r="G3418" t="str">
            <v>NA</v>
          </cell>
          <cell r="H3418" t="str">
            <v>Merchant Unregulated</v>
          </cell>
        </row>
        <row r="3419">
          <cell r="D3419" t="str">
            <v>PurEnergy L.L.C.</v>
          </cell>
          <cell r="E3419" t="str">
            <v>Gas</v>
          </cell>
          <cell r="G3419" t="str">
            <v>NA</v>
          </cell>
          <cell r="H3419" t="str">
            <v>Merchant Unregulated</v>
          </cell>
        </row>
        <row r="3420">
          <cell r="D3420" t="str">
            <v>Alaska Power &amp; Telephone Co.</v>
          </cell>
          <cell r="E3420" t="str">
            <v>Water</v>
          </cell>
          <cell r="G3420" t="str">
            <v>NA</v>
          </cell>
          <cell r="H3420" t="str">
            <v>Merchant Unregulated</v>
          </cell>
        </row>
        <row r="3421">
          <cell r="D3421" t="str">
            <v>Alaska Energy &amp; Resources Company</v>
          </cell>
          <cell r="E3421" t="str">
            <v>Water</v>
          </cell>
          <cell r="G3421" t="str">
            <v>NA</v>
          </cell>
          <cell r="H3421" t="str">
            <v>Merchant Unregulated</v>
          </cell>
        </row>
        <row r="3422">
          <cell r="D3422" t="str">
            <v>Cielo Wind Power</v>
          </cell>
          <cell r="E3422" t="str">
            <v>Wind</v>
          </cell>
          <cell r="G3422">
            <v>426</v>
          </cell>
          <cell r="H3422" t="str">
            <v>Merchant Unregulated</v>
          </cell>
        </row>
        <row r="3423">
          <cell r="D3423" t="str">
            <v>Edison International</v>
          </cell>
          <cell r="E3423" t="str">
            <v>Wind</v>
          </cell>
          <cell r="G3423">
            <v>425541</v>
          </cell>
          <cell r="H3423" t="str">
            <v>Merchant Unregulated</v>
          </cell>
        </row>
        <row r="3424">
          <cell r="D3424" t="str">
            <v>Southern Company</v>
          </cell>
          <cell r="E3424" t="str">
            <v>Water</v>
          </cell>
          <cell r="G3424">
            <v>98472</v>
          </cell>
          <cell r="H3424" t="str">
            <v>Regulated</v>
          </cell>
        </row>
        <row r="3425">
          <cell r="D3425" t="str">
            <v>Naval Facilities Engineering Command</v>
          </cell>
          <cell r="E3425" t="str">
            <v>Coal</v>
          </cell>
          <cell r="G3425" t="str">
            <v>NA</v>
          </cell>
          <cell r="H3425" t="str">
            <v>Merchant Unregulated</v>
          </cell>
        </row>
        <row r="3426">
          <cell r="D3426" t="str">
            <v>Manassas City of</v>
          </cell>
          <cell r="E3426" t="str">
            <v>Oil</v>
          </cell>
          <cell r="G3426" t="str">
            <v>NA</v>
          </cell>
          <cell r="H3426" t="str">
            <v>Regulated</v>
          </cell>
        </row>
        <row r="3427">
          <cell r="D3427" t="str">
            <v>Alaska Energy &amp; Resources Company</v>
          </cell>
          <cell r="E3427" t="str">
            <v>Water</v>
          </cell>
          <cell r="G3427">
            <v>4466</v>
          </cell>
          <cell r="H3427" t="str">
            <v>Regulated</v>
          </cell>
        </row>
        <row r="3428">
          <cell r="D3428" t="str">
            <v>Alaska Energy &amp; Resources Company</v>
          </cell>
          <cell r="E3428" t="str">
            <v>Oil</v>
          </cell>
          <cell r="G3428">
            <v>0</v>
          </cell>
          <cell r="H3428" t="str">
            <v>Regulated</v>
          </cell>
        </row>
        <row r="3429">
          <cell r="D3429" t="str">
            <v>SunEdison, Inc.</v>
          </cell>
          <cell r="E3429" t="str">
            <v>Solar</v>
          </cell>
          <cell r="G3429" t="str">
            <v>NA</v>
          </cell>
          <cell r="H3429" t="str">
            <v>Merchant Unregulated</v>
          </cell>
        </row>
        <row r="3430">
          <cell r="D3430" t="str">
            <v>Golden Spread Electric Cooperative, Inc.</v>
          </cell>
          <cell r="E3430" t="str">
            <v>Wind</v>
          </cell>
          <cell r="G3430">
            <v>297375</v>
          </cell>
          <cell r="H3430" t="str">
            <v>Merchant Unregulated</v>
          </cell>
        </row>
        <row r="3431">
          <cell r="D3431" t="str">
            <v>Idaho Wind Partners 1, LLC</v>
          </cell>
          <cell r="E3431" t="str">
            <v>Wind</v>
          </cell>
          <cell r="G3431" t="str">
            <v>NA</v>
          </cell>
          <cell r="H3431" t="str">
            <v>Merchant Unregulated</v>
          </cell>
        </row>
        <row r="3432">
          <cell r="D3432" t="str">
            <v>Puget Holdings LLC</v>
          </cell>
          <cell r="E3432" t="str">
            <v>Gas</v>
          </cell>
          <cell r="G3432">
            <v>897457</v>
          </cell>
          <cell r="H3432" t="str">
            <v>Regulated</v>
          </cell>
        </row>
        <row r="3433">
          <cell r="D3433" t="str">
            <v>Constellation Wines U. S.</v>
          </cell>
          <cell r="E3433" t="str">
            <v>Solar</v>
          </cell>
          <cell r="G3433" t="str">
            <v>NA</v>
          </cell>
          <cell r="H3433" t="str">
            <v>Merchant Unregulated</v>
          </cell>
        </row>
        <row r="3434">
          <cell r="D3434" t="str">
            <v>Goodland City of</v>
          </cell>
          <cell r="E3434" t="str">
            <v>Gas</v>
          </cell>
          <cell r="G3434" t="str">
            <v>NA</v>
          </cell>
          <cell r="H3434" t="str">
            <v>Regulated</v>
          </cell>
        </row>
        <row r="3435">
          <cell r="D3435" t="str">
            <v>Midwest Energy, Inc.</v>
          </cell>
          <cell r="E3435" t="str">
            <v>Gas</v>
          </cell>
          <cell r="G3435">
            <v>34308</v>
          </cell>
          <cell r="H3435" t="str">
            <v>Regulated</v>
          </cell>
        </row>
        <row r="3436">
          <cell r="D3436" t="str">
            <v>Alaska Village Electric Cooperative, Inc.</v>
          </cell>
          <cell r="E3436" t="str">
            <v>Oil</v>
          </cell>
          <cell r="G3436" t="str">
            <v>NA</v>
          </cell>
          <cell r="H3436" t="str">
            <v>Merchant Unregulated</v>
          </cell>
        </row>
        <row r="3437">
          <cell r="D3437" t="str">
            <v>Berkshire Hathaway Inc.</v>
          </cell>
          <cell r="E3437" t="str">
            <v>Wind</v>
          </cell>
          <cell r="G3437">
            <v>198598</v>
          </cell>
          <cell r="H3437" t="str">
            <v>Regulated</v>
          </cell>
        </row>
        <row r="3438">
          <cell r="D3438" t="str">
            <v>MidAmerican Energy Holdings Company</v>
          </cell>
          <cell r="E3438" t="str">
            <v>Wind</v>
          </cell>
          <cell r="G3438">
            <v>22558</v>
          </cell>
          <cell r="H3438" t="str">
            <v>Regulated</v>
          </cell>
        </row>
        <row r="3439">
          <cell r="D3439" t="str">
            <v>Goodrich Aerostructures Group</v>
          </cell>
          <cell r="E3439" t="str">
            <v>Gas</v>
          </cell>
          <cell r="G3439" t="str">
            <v>NA</v>
          </cell>
          <cell r="H3439" t="str">
            <v>Merchant Unregulated</v>
          </cell>
        </row>
        <row r="3440">
          <cell r="D3440" t="str">
            <v>NV Energy, Inc.</v>
          </cell>
          <cell r="E3440" t="str">
            <v>Other Nonrenewable</v>
          </cell>
          <cell r="G3440">
            <v>13048</v>
          </cell>
          <cell r="H3440" t="str">
            <v>Regulated</v>
          </cell>
        </row>
        <row r="3441">
          <cell r="D3441" t="str">
            <v>Metropolitan Dist of Hartford</v>
          </cell>
          <cell r="E3441" t="str">
            <v>Water</v>
          </cell>
          <cell r="G3441" t="str">
            <v>NA</v>
          </cell>
          <cell r="H3441" t="str">
            <v>Merchant Unregulated</v>
          </cell>
        </row>
        <row r="3442">
          <cell r="D3442" t="str">
            <v>Goodyear Tire &amp; Rubber Co</v>
          </cell>
          <cell r="E3442" t="str">
            <v>Gas</v>
          </cell>
          <cell r="G3442" t="str">
            <v>NA</v>
          </cell>
          <cell r="H3442" t="str">
            <v>Merchant Unregulated</v>
          </cell>
        </row>
        <row r="3443">
          <cell r="D3443" t="str">
            <v>Goodyear Tire &amp; Rubber Co</v>
          </cell>
          <cell r="E3443" t="str">
            <v>Gas</v>
          </cell>
          <cell r="G3443" t="str">
            <v>NA</v>
          </cell>
          <cell r="H3443" t="str">
            <v>Merchant Unregulated</v>
          </cell>
        </row>
        <row r="3444">
          <cell r="D3444" t="str">
            <v>Enel S.p.A.</v>
          </cell>
          <cell r="E3444" t="str">
            <v>Water</v>
          </cell>
          <cell r="G3444" t="str">
            <v>NA</v>
          </cell>
          <cell r="H3444" t="str">
            <v>Merchant Unregulated</v>
          </cell>
        </row>
        <row r="3445">
          <cell r="D3445" t="str">
            <v>Google Inc.</v>
          </cell>
          <cell r="E3445" t="str">
            <v>Solar</v>
          </cell>
          <cell r="G3445" t="str">
            <v>NA</v>
          </cell>
          <cell r="H3445" t="str">
            <v>Merchant Unregulated</v>
          </cell>
        </row>
        <row r="3446">
          <cell r="D3446" t="str">
            <v>Ameren Corporation</v>
          </cell>
          <cell r="E3446" t="str">
            <v>Gas</v>
          </cell>
          <cell r="G3446">
            <v>63509</v>
          </cell>
          <cell r="H3446" t="str">
            <v>Regulated</v>
          </cell>
        </row>
        <row r="3447">
          <cell r="D3447" t="str">
            <v>Calpine Corporation</v>
          </cell>
          <cell r="E3447" t="str">
            <v>Gas</v>
          </cell>
          <cell r="G3447" t="str">
            <v>NA</v>
          </cell>
          <cell r="H3447" t="str">
            <v>Merchant Unregulated</v>
          </cell>
        </row>
        <row r="3448">
          <cell r="D3448" t="str">
            <v>Dahlberg Light &amp; Power Co</v>
          </cell>
          <cell r="E3448" t="str">
            <v>Oil</v>
          </cell>
          <cell r="G3448" t="str">
            <v>NA</v>
          </cell>
          <cell r="H3448" t="str">
            <v>Merchant Unregulated</v>
          </cell>
        </row>
        <row r="3449">
          <cell r="D3449" t="str">
            <v>OverSight Resources, LLC</v>
          </cell>
          <cell r="E3449" t="str">
            <v>Wind</v>
          </cell>
          <cell r="G3449" t="str">
            <v>NA</v>
          </cell>
          <cell r="H3449" t="str">
            <v>Merchant Unregulated</v>
          </cell>
        </row>
        <row r="3450">
          <cell r="D3450" t="str">
            <v>Gordon Butte Wind, LLC</v>
          </cell>
          <cell r="E3450" t="str">
            <v>Wind</v>
          </cell>
          <cell r="G3450" t="str">
            <v>NA</v>
          </cell>
          <cell r="H3450" t="str">
            <v>Merchant Unregulated</v>
          </cell>
        </row>
        <row r="3451">
          <cell r="D3451" t="str">
            <v>Westar Energy, Inc.</v>
          </cell>
          <cell r="E3451" t="str">
            <v>Gas</v>
          </cell>
          <cell r="G3451">
            <v>423223</v>
          </cell>
          <cell r="H3451" t="str">
            <v>Regulated</v>
          </cell>
        </row>
        <row r="3452">
          <cell r="D3452" t="str">
            <v>Westar Energy, Inc.</v>
          </cell>
          <cell r="E3452" t="str">
            <v>Gas</v>
          </cell>
          <cell r="G3452">
            <v>176920</v>
          </cell>
          <cell r="H3452" t="str">
            <v>Regulated</v>
          </cell>
        </row>
        <row r="3453">
          <cell r="D3453" t="str">
            <v>Westar Energy, Inc.</v>
          </cell>
          <cell r="E3453" t="str">
            <v>Oil</v>
          </cell>
          <cell r="G3453">
            <v>19</v>
          </cell>
          <cell r="H3453" t="str">
            <v>Regulated</v>
          </cell>
        </row>
        <row r="3454">
          <cell r="D3454" t="str">
            <v>Dominion Resources, Inc.</v>
          </cell>
          <cell r="E3454" t="str">
            <v>Gas</v>
          </cell>
          <cell r="G3454">
            <v>1288917</v>
          </cell>
          <cell r="H3454" t="str">
            <v>Regulated</v>
          </cell>
        </row>
        <row r="3455">
          <cell r="D3455" t="str">
            <v>Southern Company</v>
          </cell>
          <cell r="E3455" t="str">
            <v>Coal</v>
          </cell>
          <cell r="G3455">
            <v>3052678</v>
          </cell>
          <cell r="H3455" t="str">
            <v>Regulated</v>
          </cell>
        </row>
        <row r="3456">
          <cell r="D3456" t="str">
            <v>Seattle City Light</v>
          </cell>
          <cell r="E3456" t="str">
            <v>Water</v>
          </cell>
          <cell r="G3456">
            <v>1080091</v>
          </cell>
          <cell r="H3456" t="str">
            <v>Regulated</v>
          </cell>
        </row>
        <row r="3457">
          <cell r="D3457" t="str">
            <v>Gaz Métro Limited Partnership</v>
          </cell>
          <cell r="E3457" t="str">
            <v>Water</v>
          </cell>
          <cell r="G3457">
            <v>0</v>
          </cell>
          <cell r="H3457" t="str">
            <v>Regulated</v>
          </cell>
        </row>
        <row r="3458">
          <cell r="D3458" t="str">
            <v>SDS Lumber Company</v>
          </cell>
          <cell r="E3458" t="str">
            <v>Biomass</v>
          </cell>
          <cell r="G3458" t="str">
            <v>NA</v>
          </cell>
          <cell r="H3458" t="str">
            <v>Merchant Unregulated</v>
          </cell>
        </row>
        <row r="3459">
          <cell r="D3459" t="str">
            <v>Northeast Utilities</v>
          </cell>
          <cell r="E3459" t="str">
            <v>Water</v>
          </cell>
          <cell r="G3459">
            <v>11966</v>
          </cell>
          <cell r="H3459" t="str">
            <v>Regulated</v>
          </cell>
        </row>
        <row r="3460">
          <cell r="D3460" t="str">
            <v>Atlantic Power Corporation</v>
          </cell>
          <cell r="E3460" t="str">
            <v>Wind</v>
          </cell>
          <cell r="G3460">
            <v>170</v>
          </cell>
          <cell r="H3460" t="str">
            <v>Merchant Unregulated</v>
          </cell>
        </row>
        <row r="3461">
          <cell r="D3461" t="str">
            <v>Mitsubishi Corporation</v>
          </cell>
          <cell r="E3461" t="str">
            <v>Wind</v>
          </cell>
          <cell r="G3461">
            <v>135891</v>
          </cell>
          <cell r="H3461" t="str">
            <v>Merchant Unregulated</v>
          </cell>
        </row>
        <row r="3462">
          <cell r="D3462" t="str">
            <v>BP plc</v>
          </cell>
          <cell r="E3462" t="str">
            <v>Wind</v>
          </cell>
          <cell r="G3462">
            <v>181187</v>
          </cell>
          <cell r="H3462" t="str">
            <v>Merchant Unregulated</v>
          </cell>
        </row>
        <row r="3463">
          <cell r="D3463" t="str">
            <v>Humboldt Bay Municipal Water District</v>
          </cell>
          <cell r="E3463" t="str">
            <v>Water</v>
          </cell>
          <cell r="G3463" t="str">
            <v>NA</v>
          </cell>
          <cell r="H3463" t="str">
            <v>Regulated</v>
          </cell>
        </row>
        <row r="3464">
          <cell r="D3464" t="str">
            <v>Ormat Industries Ltd.</v>
          </cell>
          <cell r="E3464" t="str">
            <v>Geothermal</v>
          </cell>
          <cell r="G3464" t="str">
            <v>NA</v>
          </cell>
          <cell r="H3464" t="str">
            <v>Merchant Unregulated</v>
          </cell>
        </row>
        <row r="3465">
          <cell r="D3465" t="str">
            <v>Ormat Technologies, Inc.</v>
          </cell>
          <cell r="E3465" t="str">
            <v>Geothermal</v>
          </cell>
          <cell r="G3465" t="str">
            <v>NA</v>
          </cell>
          <cell r="H3465" t="str">
            <v>Merchant Unregulated</v>
          </cell>
        </row>
        <row r="3466">
          <cell r="D3466" t="str">
            <v>Ormat Industries Ltd.</v>
          </cell>
          <cell r="E3466" t="str">
            <v>Geothermal</v>
          </cell>
          <cell r="G3466" t="str">
            <v>NA</v>
          </cell>
          <cell r="H3466" t="str">
            <v>Merchant Unregulated</v>
          </cell>
        </row>
        <row r="3467">
          <cell r="D3467" t="str">
            <v>Ormat Technologies, Inc.</v>
          </cell>
          <cell r="E3467" t="str">
            <v>Geothermal</v>
          </cell>
          <cell r="G3467" t="str">
            <v>NA</v>
          </cell>
          <cell r="H3467" t="str">
            <v>Merchant Unregulated</v>
          </cell>
        </row>
        <row r="3468">
          <cell r="D3468" t="str">
            <v>Exelon Corporation</v>
          </cell>
          <cell r="E3468" t="str">
            <v>Gas</v>
          </cell>
          <cell r="G3468" t="str">
            <v>NA</v>
          </cell>
          <cell r="H3468" t="str">
            <v>Merchant Unregulated</v>
          </cell>
        </row>
        <row r="3469">
          <cell r="D3469" t="str">
            <v>Gouverneur City of</v>
          </cell>
          <cell r="E3469" t="str">
            <v>Water</v>
          </cell>
          <cell r="G3469" t="str">
            <v>NA</v>
          </cell>
          <cell r="H3469" t="str">
            <v>Merchant Unregulated</v>
          </cell>
        </row>
        <row r="3470">
          <cell r="D3470" t="str">
            <v>US Power Generating Company</v>
          </cell>
          <cell r="E3470" t="str">
            <v>Gas</v>
          </cell>
          <cell r="G3470">
            <v>49451</v>
          </cell>
          <cell r="H3470" t="str">
            <v>Merchant Unregulated</v>
          </cell>
        </row>
        <row r="3471">
          <cell r="D3471" t="str">
            <v>US Power Generating Company</v>
          </cell>
          <cell r="E3471" t="str">
            <v>Gas</v>
          </cell>
          <cell r="G3471">
            <v>0</v>
          </cell>
          <cell r="H3471" t="str">
            <v>Merchant Unregulated</v>
          </cell>
        </row>
        <row r="3472">
          <cell r="D3472" t="str">
            <v>Gowrie Municipal Utilities</v>
          </cell>
          <cell r="E3472" t="str">
            <v>Oil</v>
          </cell>
          <cell r="G3472" t="str">
            <v>NA</v>
          </cell>
          <cell r="H3472" t="str">
            <v>Regulated</v>
          </cell>
        </row>
        <row r="3473">
          <cell r="D3473" t="str">
            <v>Berkshire Hathaway Inc.</v>
          </cell>
          <cell r="E3473" t="str">
            <v>Water</v>
          </cell>
          <cell r="G3473">
            <v>74169</v>
          </cell>
          <cell r="H3473" t="str">
            <v>Regulated</v>
          </cell>
        </row>
        <row r="3474">
          <cell r="D3474" t="str">
            <v>MidAmerican Energy Holdings Company</v>
          </cell>
          <cell r="E3474" t="str">
            <v>Water</v>
          </cell>
          <cell r="G3474">
            <v>8424</v>
          </cell>
          <cell r="H3474" t="str">
            <v>Regulated</v>
          </cell>
        </row>
        <row r="3475">
          <cell r="D3475" t="str">
            <v>Graettinger City of</v>
          </cell>
          <cell r="E3475" t="str">
            <v>Oil</v>
          </cell>
          <cell r="G3475" t="str">
            <v>NA</v>
          </cell>
          <cell r="H3475" t="str">
            <v>Regulated</v>
          </cell>
        </row>
        <row r="3476">
          <cell r="D3476" t="str">
            <v>Grafton City of ND</v>
          </cell>
          <cell r="E3476" t="str">
            <v>Oil</v>
          </cell>
          <cell r="G3476" t="str">
            <v>NA</v>
          </cell>
          <cell r="H3476" t="str">
            <v>Regulated</v>
          </cell>
        </row>
        <row r="3477">
          <cell r="D3477" t="str">
            <v>Texas Energy Future Holdings LP</v>
          </cell>
          <cell r="E3477" t="str">
            <v>Gas</v>
          </cell>
          <cell r="G3477">
            <v>201812</v>
          </cell>
          <cell r="H3477" t="str">
            <v>Merchant Unregulated</v>
          </cell>
        </row>
        <row r="3478">
          <cell r="D3478" t="str">
            <v>City of New York</v>
          </cell>
          <cell r="E3478" t="str">
            <v>Water</v>
          </cell>
          <cell r="G3478" t="str">
            <v>NA</v>
          </cell>
          <cell r="H3478" t="str">
            <v>Merchant Unregulated</v>
          </cell>
        </row>
        <row r="3479">
          <cell r="D3479" t="str">
            <v>Apollo Management, L.P.</v>
          </cell>
          <cell r="E3479" t="str">
            <v>Gas</v>
          </cell>
          <cell r="G3479" t="str">
            <v>NA</v>
          </cell>
          <cell r="H3479" t="str">
            <v>Merchant Unregulated</v>
          </cell>
        </row>
        <row r="3480">
          <cell r="D3480" t="str">
            <v>Apollo Management, L.P.</v>
          </cell>
          <cell r="E3480" t="str">
            <v>Gas</v>
          </cell>
          <cell r="G3480" t="str">
            <v>NA</v>
          </cell>
          <cell r="H3480" t="str">
            <v>Merchant Unregulated</v>
          </cell>
        </row>
        <row r="3481">
          <cell r="D3481" t="str">
            <v>Brookfield Renewable Energy Partners L.P.</v>
          </cell>
          <cell r="E3481" t="str">
            <v>Water</v>
          </cell>
          <cell r="G3481" t="str">
            <v>NA</v>
          </cell>
          <cell r="H3481" t="str">
            <v>Merchant Unregulated</v>
          </cell>
        </row>
        <row r="3482">
          <cell r="D3482" t="str">
            <v>Brookfield Asset Management Inc.</v>
          </cell>
          <cell r="E3482" t="str">
            <v>Water</v>
          </cell>
          <cell r="G3482" t="str">
            <v>NA</v>
          </cell>
          <cell r="H3482" t="str">
            <v>Merchant Unregulated</v>
          </cell>
        </row>
        <row r="3483">
          <cell r="D3483" t="str">
            <v>Granger Electric Co</v>
          </cell>
          <cell r="E3483" t="str">
            <v>Biomass</v>
          </cell>
          <cell r="G3483" t="str">
            <v>NA</v>
          </cell>
          <cell r="H3483" t="str">
            <v>Merchant Unregulated</v>
          </cell>
        </row>
        <row r="3484">
          <cell r="D3484" t="str">
            <v>Vastar Resources Inc.</v>
          </cell>
          <cell r="E3484" t="str">
            <v>Gas</v>
          </cell>
          <cell r="G3484" t="str">
            <v>NA</v>
          </cell>
          <cell r="H3484" t="str">
            <v>Merchant Unregulated</v>
          </cell>
        </row>
        <row r="3485">
          <cell r="D3485" t="str">
            <v>United States Government</v>
          </cell>
          <cell r="E3485" t="str">
            <v>Water</v>
          </cell>
          <cell r="G3485">
            <v>26417623</v>
          </cell>
          <cell r="H3485" t="str">
            <v>Merchant Unregulated</v>
          </cell>
        </row>
        <row r="3486">
          <cell r="D3486" t="str">
            <v>Minnkota Power Coop, Inc</v>
          </cell>
          <cell r="E3486" t="str">
            <v>Oil</v>
          </cell>
          <cell r="G3486" t="str">
            <v>NA</v>
          </cell>
          <cell r="H3486" t="str">
            <v>Merchant Unregulated</v>
          </cell>
        </row>
        <row r="3487">
          <cell r="D3487" t="str">
            <v>Entergy Corporation</v>
          </cell>
          <cell r="E3487" t="str">
            <v>Nuclear</v>
          </cell>
          <cell r="G3487">
            <v>6566520</v>
          </cell>
          <cell r="H3487" t="str">
            <v>Regulated</v>
          </cell>
        </row>
        <row r="3488">
          <cell r="D3488" t="str">
            <v>South Mississippi Electric Power Association</v>
          </cell>
          <cell r="E3488" t="str">
            <v>Nuclear</v>
          </cell>
          <cell r="G3488">
            <v>729614</v>
          </cell>
          <cell r="H3488" t="str">
            <v>Regulated</v>
          </cell>
        </row>
        <row r="3489">
          <cell r="D3489" t="str">
            <v>Grand Haven City of</v>
          </cell>
          <cell r="E3489" t="str">
            <v>Gas</v>
          </cell>
          <cell r="G3489" t="str">
            <v>NA</v>
          </cell>
          <cell r="H3489" t="str">
            <v>Regulated</v>
          </cell>
        </row>
        <row r="3490">
          <cell r="D3490" t="str">
            <v>Exxon Mobil Corporation</v>
          </cell>
          <cell r="E3490" t="str">
            <v>Gas</v>
          </cell>
          <cell r="G3490" t="str">
            <v>NA</v>
          </cell>
          <cell r="H3490" t="str">
            <v>Merchant Unregulated</v>
          </cell>
        </row>
        <row r="3491">
          <cell r="D3491" t="str">
            <v>Grand Junction City of</v>
          </cell>
          <cell r="E3491" t="str">
            <v>Oil</v>
          </cell>
          <cell r="G3491" t="str">
            <v>NA</v>
          </cell>
          <cell r="H3491" t="str">
            <v>Regulated</v>
          </cell>
        </row>
        <row r="3492">
          <cell r="D3492" t="str">
            <v>Grand Marais City of</v>
          </cell>
          <cell r="E3492" t="str">
            <v>Oil</v>
          </cell>
          <cell r="G3492" t="str">
            <v>NA</v>
          </cell>
          <cell r="H3492" t="str">
            <v>Regulated</v>
          </cell>
        </row>
        <row r="3493">
          <cell r="D3493" t="str">
            <v>Xcel Energy Inc.</v>
          </cell>
          <cell r="E3493" t="str">
            <v>Wind</v>
          </cell>
          <cell r="G3493">
            <v>310521</v>
          </cell>
          <cell r="H3493" t="str">
            <v>Regulated</v>
          </cell>
        </row>
        <row r="3494">
          <cell r="D3494" t="str">
            <v>Integrys Energy Group, Inc.</v>
          </cell>
          <cell r="E3494" t="str">
            <v>Water</v>
          </cell>
          <cell r="G3494">
            <v>21995</v>
          </cell>
          <cell r="H3494" t="str">
            <v>Regulated</v>
          </cell>
        </row>
        <row r="3495">
          <cell r="D3495" t="str">
            <v>Koch Industries, Inc.</v>
          </cell>
          <cell r="E3495" t="str">
            <v>Gas</v>
          </cell>
          <cell r="G3495" t="str">
            <v>NA</v>
          </cell>
          <cell r="H3495" t="str">
            <v>Merchant Unregulated</v>
          </cell>
        </row>
        <row r="3496">
          <cell r="D3496" t="str">
            <v>Manitoba Hydro</v>
          </cell>
          <cell r="E3496" t="str">
            <v>Water</v>
          </cell>
          <cell r="G3496" t="str">
            <v>NA</v>
          </cell>
          <cell r="H3496" t="str">
            <v>Foreign</v>
          </cell>
        </row>
        <row r="3497">
          <cell r="D3497" t="str">
            <v>Invenergy LLC</v>
          </cell>
          <cell r="E3497" t="str">
            <v>Solar</v>
          </cell>
          <cell r="G3497" t="str">
            <v>NA</v>
          </cell>
          <cell r="H3497" t="str">
            <v>Merchant Unregulated</v>
          </cell>
        </row>
        <row r="3498">
          <cell r="D3498" t="str">
            <v>Invenergy LLC</v>
          </cell>
          <cell r="E3498" t="str">
            <v>Wind</v>
          </cell>
          <cell r="G3498">
            <v>260911</v>
          </cell>
          <cell r="H3498" t="str">
            <v>Merchant Unregulated</v>
          </cell>
        </row>
        <row r="3499">
          <cell r="D3499" t="str">
            <v>Granger Electric Co</v>
          </cell>
          <cell r="E3499" t="str">
            <v>Biomass</v>
          </cell>
          <cell r="G3499" t="str">
            <v>NA</v>
          </cell>
          <cell r="H3499" t="str">
            <v>Merchant Unregulated</v>
          </cell>
        </row>
        <row r="3500">
          <cell r="D3500" t="str">
            <v>Ameren Corporation</v>
          </cell>
          <cell r="E3500" t="str">
            <v>Gas</v>
          </cell>
          <cell r="G3500">
            <v>1236047</v>
          </cell>
          <cell r="H3500" t="str">
            <v>Merchant Unregulated</v>
          </cell>
        </row>
        <row r="3501">
          <cell r="D3501" t="str">
            <v>Integrys Energy Group, Inc.</v>
          </cell>
          <cell r="E3501" t="str">
            <v>Water</v>
          </cell>
          <cell r="G3501">
            <v>58960</v>
          </cell>
          <cell r="H3501" t="str">
            <v>Regulated</v>
          </cell>
        </row>
        <row r="3502">
          <cell r="D3502" t="str">
            <v>Packaging Corp of America</v>
          </cell>
          <cell r="E3502" t="str">
            <v>Water</v>
          </cell>
          <cell r="G3502" t="str">
            <v>NA</v>
          </cell>
          <cell r="H3502" t="str">
            <v>Merchant Unregulated</v>
          </cell>
        </row>
        <row r="3503">
          <cell r="D3503" t="str">
            <v>Granger Electric Co</v>
          </cell>
          <cell r="E3503" t="str">
            <v>Biomass</v>
          </cell>
          <cell r="G3503" t="str">
            <v>NA</v>
          </cell>
          <cell r="H3503" t="str">
            <v>Merchant Unregulated</v>
          </cell>
        </row>
        <row r="3504">
          <cell r="D3504" t="str">
            <v>Berkshire Hathaway Inc.</v>
          </cell>
          <cell r="E3504" t="str">
            <v>Water</v>
          </cell>
          <cell r="G3504">
            <v>5753</v>
          </cell>
          <cell r="H3504" t="str">
            <v>Regulated</v>
          </cell>
        </row>
        <row r="3505">
          <cell r="D3505" t="str">
            <v>MidAmerican Energy Holdings Company</v>
          </cell>
          <cell r="E3505" t="str">
            <v>Water</v>
          </cell>
          <cell r="G3505">
            <v>653</v>
          </cell>
          <cell r="H3505" t="str">
            <v>Regulated</v>
          </cell>
        </row>
        <row r="3506">
          <cell r="D3506" t="str">
            <v>Xcel Energy Inc.</v>
          </cell>
          <cell r="E3506" t="str">
            <v>Gas</v>
          </cell>
          <cell r="G3506">
            <v>1672</v>
          </cell>
          <cell r="H3506" t="str">
            <v>Regulated</v>
          </cell>
        </row>
        <row r="3507">
          <cell r="D3507" t="str">
            <v>United States Steel Corporation</v>
          </cell>
          <cell r="E3507" t="str">
            <v>Other Nonrenewable</v>
          </cell>
          <cell r="G3507" t="str">
            <v>NA</v>
          </cell>
          <cell r="H3507" t="str">
            <v>Merchant Unregulated</v>
          </cell>
        </row>
        <row r="3508">
          <cell r="D3508" t="str">
            <v>Granite Falls City of</v>
          </cell>
          <cell r="E3508" t="str">
            <v>Water</v>
          </cell>
          <cell r="G3508" t="str">
            <v>NA</v>
          </cell>
          <cell r="H3508" t="str">
            <v>Regulated</v>
          </cell>
        </row>
        <row r="3509">
          <cell r="D3509" t="str">
            <v>Granite Falls City of</v>
          </cell>
          <cell r="E3509" t="str">
            <v>Oil</v>
          </cell>
          <cell r="G3509" t="str">
            <v>NA</v>
          </cell>
          <cell r="H3509" t="str">
            <v>Regulated</v>
          </cell>
        </row>
        <row r="3510">
          <cell r="D3510" t="str">
            <v>North Carolina Municipal Power Agency Number 1</v>
          </cell>
          <cell r="E3510" t="str">
            <v>Oil</v>
          </cell>
          <cell r="G3510" t="str">
            <v>NA</v>
          </cell>
          <cell r="H3510" t="str">
            <v>Regulated</v>
          </cell>
        </row>
        <row r="3511">
          <cell r="D3511" t="str">
            <v>Union Oil Co of California</v>
          </cell>
          <cell r="E3511" t="str">
            <v>Gas</v>
          </cell>
          <cell r="G3511" t="str">
            <v>NA</v>
          </cell>
          <cell r="H3511" t="str">
            <v>Merchant Unregulated</v>
          </cell>
        </row>
        <row r="3512">
          <cell r="D3512" t="str">
            <v>Union Oil Co of California</v>
          </cell>
          <cell r="E3512" t="str">
            <v>Oil</v>
          </cell>
          <cell r="G3512" t="str">
            <v>NA</v>
          </cell>
          <cell r="H3512" t="str">
            <v>Merchant Unregulated</v>
          </cell>
        </row>
        <row r="3513">
          <cell r="D3513" t="str">
            <v>Brookfield Renewable Energy Partners L.P.</v>
          </cell>
          <cell r="E3513" t="str">
            <v>Wind</v>
          </cell>
          <cell r="G3513">
            <v>27812</v>
          </cell>
          <cell r="H3513" t="str">
            <v>Merchant Unregulated</v>
          </cell>
        </row>
        <row r="3514">
          <cell r="D3514" t="str">
            <v>Freshet Wind Energy, LLC</v>
          </cell>
          <cell r="E3514" t="str">
            <v>Wind</v>
          </cell>
          <cell r="G3514">
            <v>8832</v>
          </cell>
          <cell r="H3514" t="str">
            <v>Merchant Unregulated</v>
          </cell>
        </row>
        <row r="3515">
          <cell r="D3515" t="str">
            <v>Brookfield Asset Management Inc.</v>
          </cell>
          <cell r="E3515" t="str">
            <v>Wind</v>
          </cell>
          <cell r="G3515">
            <v>51674</v>
          </cell>
          <cell r="H3515" t="str">
            <v>Merchant Unregulated</v>
          </cell>
        </row>
        <row r="3516">
          <cell r="D3516" t="str">
            <v>Granite Ridge Energy LLC</v>
          </cell>
          <cell r="E3516" t="str">
            <v>Gas</v>
          </cell>
          <cell r="G3516">
            <v>4824841</v>
          </cell>
          <cell r="H3516" t="str">
            <v>Merchant Unregulated</v>
          </cell>
        </row>
        <row r="3517">
          <cell r="D3517" t="str">
            <v>Lower Colorado River Authority</v>
          </cell>
          <cell r="E3517" t="str">
            <v>Water</v>
          </cell>
          <cell r="G3517" t="str">
            <v>NA</v>
          </cell>
          <cell r="H3517" t="str">
            <v>Merchant Unregulated</v>
          </cell>
        </row>
        <row r="3518">
          <cell r="D3518" t="str">
            <v>Enterprise Mill LLC</v>
          </cell>
          <cell r="E3518" t="str">
            <v>Water</v>
          </cell>
          <cell r="G3518" t="str">
            <v>NA</v>
          </cell>
          <cell r="H3518" t="str">
            <v>Merchant Unregulated</v>
          </cell>
        </row>
        <row r="3519">
          <cell r="D3519" t="str">
            <v>Rafter P Wind, LLC</v>
          </cell>
          <cell r="E3519" t="str">
            <v>Wind</v>
          </cell>
          <cell r="G3519" t="str">
            <v>NA</v>
          </cell>
          <cell r="H3519" t="str">
            <v>Merchant Unregulated</v>
          </cell>
        </row>
        <row r="3520">
          <cell r="D3520" t="str">
            <v>Roseville Wind 4, LLC</v>
          </cell>
          <cell r="E3520" t="str">
            <v>Wind</v>
          </cell>
          <cell r="G3520" t="str">
            <v>NA</v>
          </cell>
          <cell r="H3520" t="str">
            <v>Merchant Unregulated</v>
          </cell>
        </row>
        <row r="3521">
          <cell r="D3521" t="str">
            <v>Western Minnesota Wind 2, LLC</v>
          </cell>
          <cell r="E3521" t="str">
            <v>Wind</v>
          </cell>
          <cell r="G3521" t="str">
            <v>NA</v>
          </cell>
          <cell r="H3521" t="str">
            <v>Merchant Unregulated</v>
          </cell>
        </row>
        <row r="3522">
          <cell r="D3522" t="str">
            <v>Western Minnesota Wind 5, LLC</v>
          </cell>
          <cell r="E3522" t="str">
            <v>Wind</v>
          </cell>
          <cell r="G3522" t="str">
            <v>NA</v>
          </cell>
          <cell r="H3522" t="str">
            <v>Merchant Unregulated</v>
          </cell>
        </row>
        <row r="3523">
          <cell r="D3523" t="str">
            <v>Western Minnesota Wind 4, LLC</v>
          </cell>
          <cell r="E3523" t="str">
            <v>Wind</v>
          </cell>
          <cell r="G3523" t="str">
            <v>NA</v>
          </cell>
          <cell r="H3523" t="str">
            <v>Merchant Unregulated</v>
          </cell>
        </row>
        <row r="3524">
          <cell r="D3524" t="str">
            <v>Western Minnesota Wind 3, LLC</v>
          </cell>
          <cell r="E3524" t="str">
            <v>Wind</v>
          </cell>
          <cell r="G3524" t="str">
            <v>NA</v>
          </cell>
          <cell r="H3524" t="str">
            <v>Merchant Unregulated</v>
          </cell>
        </row>
        <row r="3525">
          <cell r="D3525" t="str">
            <v>Roseville Wind 3, LLC</v>
          </cell>
          <cell r="E3525" t="str">
            <v>Wind</v>
          </cell>
          <cell r="G3525" t="str">
            <v>NA</v>
          </cell>
          <cell r="H3525" t="str">
            <v>Merchant Unregulated</v>
          </cell>
        </row>
        <row r="3526">
          <cell r="D3526" t="str">
            <v>Roseville Wind 1, LLC</v>
          </cell>
          <cell r="E3526" t="str">
            <v>Wind</v>
          </cell>
          <cell r="G3526" t="str">
            <v>NA</v>
          </cell>
          <cell r="H3526" t="str">
            <v>Merchant Unregulated</v>
          </cell>
        </row>
        <row r="3527">
          <cell r="D3527" t="str">
            <v>Roseville Wind 2, LLC</v>
          </cell>
          <cell r="E3527" t="str">
            <v>Wind</v>
          </cell>
          <cell r="G3527" t="str">
            <v>NA</v>
          </cell>
          <cell r="H3527" t="str">
            <v>Merchant Unregulated</v>
          </cell>
        </row>
        <row r="3528">
          <cell r="D3528" t="str">
            <v>Western Minnesota Wind 1, LLC</v>
          </cell>
          <cell r="E3528" t="str">
            <v>Wind</v>
          </cell>
          <cell r="G3528" t="str">
            <v>NA</v>
          </cell>
          <cell r="H3528" t="str">
            <v>Merchant Unregulated</v>
          </cell>
        </row>
        <row r="3529">
          <cell r="D3529" t="str">
            <v>Olympus Holdings, LLC</v>
          </cell>
          <cell r="E3529" t="str">
            <v>Wind</v>
          </cell>
          <cell r="G3529" t="str">
            <v>NA</v>
          </cell>
          <cell r="H3529" t="str">
            <v>Merchant Unregulated</v>
          </cell>
        </row>
        <row r="3530">
          <cell r="D3530" t="str">
            <v>Sumitomo Corporation</v>
          </cell>
          <cell r="E3530" t="str">
            <v>Coal</v>
          </cell>
          <cell r="G3530">
            <v>264202</v>
          </cell>
          <cell r="H3530" t="str">
            <v>Merchant Unregulated</v>
          </cell>
        </row>
        <row r="3531">
          <cell r="D3531" t="str">
            <v>American Power Company</v>
          </cell>
          <cell r="E3531" t="str">
            <v>Coal</v>
          </cell>
          <cell r="G3531">
            <v>62748</v>
          </cell>
          <cell r="H3531" t="str">
            <v>Merchant Unregulated</v>
          </cell>
        </row>
        <row r="3532">
          <cell r="D3532" t="str">
            <v>American Hydro Power Co.</v>
          </cell>
          <cell r="E3532" t="str">
            <v>Coal</v>
          </cell>
          <cell r="G3532">
            <v>3304</v>
          </cell>
          <cell r="H3532" t="str">
            <v>Merchant Unregulated</v>
          </cell>
        </row>
        <row r="3533">
          <cell r="D3533" t="str">
            <v>Edison International</v>
          </cell>
          <cell r="E3533" t="str">
            <v>Coal</v>
          </cell>
          <cell r="G3533">
            <v>330259</v>
          </cell>
          <cell r="H3533" t="str">
            <v>Merchant Unregulated</v>
          </cell>
        </row>
        <row r="3534">
          <cell r="D3534" t="str">
            <v>NorthWestern Corporation</v>
          </cell>
          <cell r="E3534" t="str">
            <v>Oil</v>
          </cell>
          <cell r="G3534">
            <v>457</v>
          </cell>
          <cell r="H3534" t="str">
            <v>Regulated</v>
          </cell>
        </row>
        <row r="3535">
          <cell r="D3535" t="str">
            <v>Northwestern Wisconsin Electric Company</v>
          </cell>
          <cell r="E3535" t="str">
            <v>Oil</v>
          </cell>
          <cell r="G3535">
            <v>31</v>
          </cell>
          <cell r="H3535" t="str">
            <v>Regulated</v>
          </cell>
        </row>
        <row r="3536">
          <cell r="D3536" t="str">
            <v>Southern Company</v>
          </cell>
          <cell r="E3536" t="str">
            <v>Solar</v>
          </cell>
          <cell r="G3536" t="str">
            <v>NA</v>
          </cell>
          <cell r="H3536" t="str">
            <v>Merchant Unregulated</v>
          </cell>
        </row>
        <row r="3537">
          <cell r="D3537" t="str">
            <v>Turner Enterprises, Inc.</v>
          </cell>
          <cell r="E3537" t="str">
            <v>Solar</v>
          </cell>
          <cell r="G3537" t="str">
            <v>NA</v>
          </cell>
          <cell r="H3537" t="str">
            <v>Merchant Unregulated</v>
          </cell>
        </row>
        <row r="3538">
          <cell r="D3538" t="str">
            <v>Edison International</v>
          </cell>
          <cell r="E3538" t="str">
            <v>Gas</v>
          </cell>
          <cell r="G3538">
            <v>21350</v>
          </cell>
          <cell r="H3538" t="str">
            <v>Regulated</v>
          </cell>
        </row>
        <row r="3539">
          <cell r="D3539" t="str">
            <v>Graphic Packaging Corp</v>
          </cell>
          <cell r="E3539" t="str">
            <v>Gas</v>
          </cell>
          <cell r="G3539" t="str">
            <v>NA</v>
          </cell>
          <cell r="H3539" t="str">
            <v>Merchant Unregulated</v>
          </cell>
        </row>
        <row r="3540">
          <cell r="D3540" t="str">
            <v>County of Yolo, CA</v>
          </cell>
          <cell r="E3540" t="str">
            <v>Solar</v>
          </cell>
          <cell r="G3540" t="str">
            <v>NA</v>
          </cell>
          <cell r="H3540" t="str">
            <v>Merchant Unregulated</v>
          </cell>
        </row>
        <row r="3541">
          <cell r="D3541" t="str">
            <v>Invenergy LLC</v>
          </cell>
          <cell r="E3541" t="str">
            <v>Wind</v>
          </cell>
          <cell r="G3541">
            <v>163148</v>
          </cell>
          <cell r="H3541" t="str">
            <v>Regulated</v>
          </cell>
        </row>
        <row r="3542">
          <cell r="D3542" t="str">
            <v>DTE Energy Company</v>
          </cell>
          <cell r="E3542" t="str">
            <v>Wind</v>
          </cell>
          <cell r="G3542">
            <v>227919</v>
          </cell>
          <cell r="H3542" t="str">
            <v>Regulated</v>
          </cell>
        </row>
        <row r="3543">
          <cell r="D3543" t="str">
            <v>Dominion Resources, Inc.</v>
          </cell>
          <cell r="E3543" t="str">
            <v>Gas</v>
          </cell>
          <cell r="G3543">
            <v>69424</v>
          </cell>
          <cell r="H3543" t="str">
            <v>Regulated</v>
          </cell>
        </row>
        <row r="3544">
          <cell r="D3544" t="str">
            <v>NextEra Energy, Inc.</v>
          </cell>
          <cell r="E3544" t="str">
            <v>Wind</v>
          </cell>
          <cell r="G3544">
            <v>289551</v>
          </cell>
          <cell r="H3544" t="str">
            <v>Merchant Unregulated</v>
          </cell>
        </row>
        <row r="3545">
          <cell r="D3545" t="str">
            <v>Alaska Village Electric Cooperative, Inc.</v>
          </cell>
          <cell r="E3545" t="str">
            <v>Oil</v>
          </cell>
          <cell r="G3545" t="str">
            <v>NA</v>
          </cell>
          <cell r="H3545" t="str">
            <v>Merchant Unregulated</v>
          </cell>
        </row>
        <row r="3546">
          <cell r="D3546" t="str">
            <v>AltaGas Ltd.</v>
          </cell>
          <cell r="E3546" t="str">
            <v>Biomass</v>
          </cell>
          <cell r="G3546">
            <v>45825</v>
          </cell>
          <cell r="H3546" t="str">
            <v>Merchant Unregulated</v>
          </cell>
        </row>
        <row r="3547">
          <cell r="D3547" t="str">
            <v>Fortistar LLC</v>
          </cell>
          <cell r="E3547" t="str">
            <v>Biomass</v>
          </cell>
          <cell r="G3547">
            <v>32867</v>
          </cell>
          <cell r="H3547" t="str">
            <v>Merchant Unregulated</v>
          </cell>
        </row>
        <row r="3548">
          <cell r="D3548" t="str">
            <v>CMS Energy Corporation</v>
          </cell>
          <cell r="E3548" t="str">
            <v>Biomass</v>
          </cell>
          <cell r="G3548">
            <v>82173</v>
          </cell>
          <cell r="H3548" t="str">
            <v>Merchant Unregulated</v>
          </cell>
        </row>
        <row r="3549">
          <cell r="D3549" t="str">
            <v>Union Oil Co of California</v>
          </cell>
          <cell r="E3549" t="str">
            <v>Gas</v>
          </cell>
          <cell r="G3549" t="str">
            <v>NA</v>
          </cell>
          <cell r="H3549" t="str">
            <v>Merchant Unregulated</v>
          </cell>
        </row>
        <row r="3550">
          <cell r="D3550" t="str">
            <v>Veolia Environnement S.A.</v>
          </cell>
          <cell r="E3550" t="str">
            <v>Gas</v>
          </cell>
          <cell r="G3550" t="str">
            <v>NA</v>
          </cell>
          <cell r="H3550" t="str">
            <v>Merchant Unregulated</v>
          </cell>
        </row>
        <row r="3551">
          <cell r="D3551" t="str">
            <v>Invenergy LLC</v>
          </cell>
          <cell r="E3551" t="str">
            <v>Gas</v>
          </cell>
          <cell r="G3551">
            <v>156458</v>
          </cell>
          <cell r="H3551" t="str">
            <v>Merchant Unregulated</v>
          </cell>
        </row>
        <row r="3552">
          <cell r="D3552" t="str">
            <v>Glendale City of</v>
          </cell>
          <cell r="E3552" t="str">
            <v>Gas</v>
          </cell>
          <cell r="G3552">
            <v>136654</v>
          </cell>
          <cell r="H3552" t="str">
            <v>Regulated</v>
          </cell>
        </row>
        <row r="3553">
          <cell r="D3553" t="str">
            <v>Glendale City of</v>
          </cell>
          <cell r="E3553" t="str">
            <v>Gas</v>
          </cell>
          <cell r="G3553">
            <v>30745</v>
          </cell>
          <cell r="H3553" t="str">
            <v>Regulated</v>
          </cell>
        </row>
        <row r="3554">
          <cell r="D3554" t="str">
            <v>Glendale City of</v>
          </cell>
          <cell r="E3554" t="str">
            <v>Gas</v>
          </cell>
          <cell r="G3554">
            <v>10386</v>
          </cell>
          <cell r="H3554" t="str">
            <v>Regulated</v>
          </cell>
        </row>
        <row r="3555">
          <cell r="D3555" t="str">
            <v>KAMO Electric Cooperative Inc.</v>
          </cell>
          <cell r="E3555" t="str">
            <v>Coal</v>
          </cell>
          <cell r="G3555">
            <v>988707</v>
          </cell>
          <cell r="H3555" t="str">
            <v>Merchant Unregulated</v>
          </cell>
        </row>
        <row r="3556">
          <cell r="D3556" t="str">
            <v>Grand River Dam Authority</v>
          </cell>
          <cell r="E3556" t="str">
            <v>Coal</v>
          </cell>
          <cell r="G3556">
            <v>4066026</v>
          </cell>
          <cell r="H3556" t="str">
            <v>Merchant Unregulated</v>
          </cell>
        </row>
        <row r="3557">
          <cell r="D3557" t="str">
            <v>Ormat Industries Ltd.</v>
          </cell>
          <cell r="E3557" t="str">
            <v>Biomass</v>
          </cell>
          <cell r="G3557" t="str">
            <v>NA</v>
          </cell>
          <cell r="H3557" t="str">
            <v>Merchant Unregulated</v>
          </cell>
        </row>
        <row r="3558">
          <cell r="D3558" t="str">
            <v>Ormat Technologies, Inc.</v>
          </cell>
          <cell r="E3558" t="str">
            <v>Biomass</v>
          </cell>
          <cell r="G3558" t="str">
            <v>NA</v>
          </cell>
          <cell r="H3558" t="str">
            <v>Merchant Unregulated</v>
          </cell>
        </row>
        <row r="3559">
          <cell r="D3559" t="str">
            <v>Midwest Energy, Inc.</v>
          </cell>
          <cell r="E3559" t="str">
            <v>Gas</v>
          </cell>
          <cell r="G3559">
            <v>0</v>
          </cell>
          <cell r="H3559" t="str">
            <v>Regulated</v>
          </cell>
        </row>
        <row r="3560">
          <cell r="D3560" t="str">
            <v>Manitoba Hydro</v>
          </cell>
          <cell r="E3560" t="str">
            <v>Water</v>
          </cell>
          <cell r="G3560" t="str">
            <v>NA</v>
          </cell>
          <cell r="H3560" t="str">
            <v>Foreign</v>
          </cell>
        </row>
        <row r="3561">
          <cell r="D3561" t="str">
            <v>Duke Energy Corporation</v>
          </cell>
          <cell r="E3561" t="str">
            <v>Water</v>
          </cell>
          <cell r="G3561">
            <v>7948</v>
          </cell>
          <cell r="H3561" t="str">
            <v>Regulated</v>
          </cell>
        </row>
        <row r="3562">
          <cell r="D3562" t="str">
            <v>Tennessee Valley Authority</v>
          </cell>
          <cell r="E3562" t="str">
            <v>Water</v>
          </cell>
          <cell r="G3562" t="str">
            <v>NA</v>
          </cell>
          <cell r="H3562" t="str">
            <v>Merchant Unregulated</v>
          </cell>
        </row>
        <row r="3563">
          <cell r="D3563" t="str">
            <v>Lyndonville Village of</v>
          </cell>
          <cell r="E3563" t="str">
            <v>Water</v>
          </cell>
          <cell r="G3563" t="str">
            <v>NA</v>
          </cell>
          <cell r="H3563" t="str">
            <v>Regulated</v>
          </cell>
        </row>
        <row r="3564">
          <cell r="D3564" t="str">
            <v>Hudson Clean Energy Partners LP</v>
          </cell>
          <cell r="E3564" t="str">
            <v>Water</v>
          </cell>
          <cell r="G3564" t="str">
            <v>NA</v>
          </cell>
          <cell r="H3564" t="str">
            <v>Merchant Unregulated</v>
          </cell>
        </row>
        <row r="3565">
          <cell r="D3565" t="str">
            <v>Brookfield Renewable Energy Partners L.P.</v>
          </cell>
          <cell r="E3565" t="str">
            <v>Water</v>
          </cell>
          <cell r="G3565">
            <v>254595</v>
          </cell>
          <cell r="H3565" t="str">
            <v>Merchant Unregulated</v>
          </cell>
        </row>
        <row r="3566">
          <cell r="D3566" t="str">
            <v>Brookfield Asset Management Inc.</v>
          </cell>
          <cell r="E3566" t="str">
            <v>Water</v>
          </cell>
          <cell r="G3566">
            <v>473030</v>
          </cell>
          <cell r="H3566" t="str">
            <v>Merchant Unregulated</v>
          </cell>
        </row>
        <row r="3567">
          <cell r="D3567" t="str">
            <v>MSD Capital, L.P.</v>
          </cell>
          <cell r="E3567" t="str">
            <v>Wind</v>
          </cell>
          <cell r="G3567">
            <v>186951</v>
          </cell>
          <cell r="H3567" t="str">
            <v>Merchant Unregulated</v>
          </cell>
        </row>
        <row r="3568">
          <cell r="D3568" t="str">
            <v>JPMorgan Chase &amp; Co.</v>
          </cell>
          <cell r="E3568" t="str">
            <v>Wind</v>
          </cell>
          <cell r="G3568">
            <v>124636</v>
          </cell>
          <cell r="H3568" t="str">
            <v>Merchant Unregulated</v>
          </cell>
        </row>
        <row r="3569">
          <cell r="D3569" t="str">
            <v>Noble Power, LLC</v>
          </cell>
          <cell r="E3569" t="str">
            <v>Wind</v>
          </cell>
          <cell r="G3569">
            <v>61569</v>
          </cell>
          <cell r="H3569" t="str">
            <v>Merchant Unregulated</v>
          </cell>
        </row>
        <row r="3570">
          <cell r="D3570" t="str">
            <v>Berkshire Hathaway Inc.</v>
          </cell>
          <cell r="E3570" t="str">
            <v>Gas</v>
          </cell>
          <cell r="G3570">
            <v>486662</v>
          </cell>
          <cell r="H3570" t="str">
            <v>Regulated</v>
          </cell>
        </row>
        <row r="3571">
          <cell r="D3571" t="str">
            <v>MidAmerican Energy Holdings Company</v>
          </cell>
          <cell r="E3571" t="str">
            <v>Gas</v>
          </cell>
          <cell r="G3571">
            <v>55278</v>
          </cell>
          <cell r="H3571" t="str">
            <v>Regulated</v>
          </cell>
        </row>
        <row r="3572">
          <cell r="D3572" t="str">
            <v>Atlas Frm LLC</v>
          </cell>
          <cell r="E3572" t="str">
            <v>Biomass</v>
          </cell>
          <cell r="G3572">
            <v>267076</v>
          </cell>
          <cell r="H3572" t="str">
            <v>Merchant Unregulated</v>
          </cell>
        </row>
        <row r="3573">
          <cell r="D3573" t="str">
            <v>PPL Corporation</v>
          </cell>
          <cell r="E3573" t="str">
            <v>Biomass</v>
          </cell>
          <cell r="G3573" t="str">
            <v>NA</v>
          </cell>
          <cell r="H3573" t="str">
            <v>Merchant Unregulated</v>
          </cell>
        </row>
        <row r="3574">
          <cell r="D3574" t="str">
            <v>Total S.A.</v>
          </cell>
          <cell r="E3574" t="str">
            <v>Solar</v>
          </cell>
          <cell r="G3574" t="str">
            <v>NA</v>
          </cell>
          <cell r="H3574" t="str">
            <v>Merchant Unregulated</v>
          </cell>
        </row>
        <row r="3575">
          <cell r="D3575" t="str">
            <v>SunPower Corporation</v>
          </cell>
          <cell r="E3575" t="str">
            <v>Solar</v>
          </cell>
          <cell r="G3575" t="str">
            <v>NA</v>
          </cell>
          <cell r="H3575" t="str">
            <v>Merchant Unregulated</v>
          </cell>
        </row>
        <row r="3576">
          <cell r="D3576" t="str">
            <v>Exelon Corporation</v>
          </cell>
          <cell r="E3576" t="str">
            <v>Wind</v>
          </cell>
          <cell r="G3576" t="str">
            <v>NA</v>
          </cell>
          <cell r="H3576" t="str">
            <v>Merchant Unregulated</v>
          </cell>
        </row>
        <row r="3577">
          <cell r="D3577" t="str">
            <v>Individual Owner</v>
          </cell>
          <cell r="E3577" t="str">
            <v>Wind</v>
          </cell>
          <cell r="G3577" t="str">
            <v>NA</v>
          </cell>
          <cell r="H3577" t="str">
            <v>Merchant Unregulated</v>
          </cell>
        </row>
        <row r="3578">
          <cell r="D3578" t="str">
            <v>S-Energy</v>
          </cell>
          <cell r="E3578" t="str">
            <v>Solar</v>
          </cell>
          <cell r="G3578" t="str">
            <v>NA</v>
          </cell>
          <cell r="H3578" t="str">
            <v>Merchant Unregulated</v>
          </cell>
        </row>
        <row r="3579">
          <cell r="D3579" t="str">
            <v>Koch Industries, Inc.</v>
          </cell>
          <cell r="E3579" t="str">
            <v>Coal</v>
          </cell>
          <cell r="G3579">
            <v>540247</v>
          </cell>
          <cell r="H3579" t="str">
            <v>Merchant Unregulated</v>
          </cell>
        </row>
        <row r="3580">
          <cell r="D3580" t="str">
            <v>Electric Power Development Co. Ltd.</v>
          </cell>
          <cell r="E3580" t="str">
            <v>Gas</v>
          </cell>
          <cell r="G3580">
            <v>2008614</v>
          </cell>
          <cell r="H3580" t="str">
            <v>Merchant Unregulated</v>
          </cell>
        </row>
        <row r="3581">
          <cell r="D3581" t="str">
            <v>Manulife Financial Corporation</v>
          </cell>
          <cell r="E3581" t="str">
            <v>Gas</v>
          </cell>
          <cell r="G3581">
            <v>2008614</v>
          </cell>
          <cell r="H3581" t="str">
            <v>Merchant Unregulated</v>
          </cell>
        </row>
        <row r="3582">
          <cell r="D3582" t="str">
            <v>Green Island Power Authority</v>
          </cell>
          <cell r="E3582" t="str">
            <v>Water</v>
          </cell>
          <cell r="G3582" t="str">
            <v>NA</v>
          </cell>
          <cell r="H3582" t="str">
            <v>Merchant Unregulated</v>
          </cell>
        </row>
        <row r="3583">
          <cell r="D3583" t="str">
            <v>Waste Management, Inc.</v>
          </cell>
          <cell r="E3583" t="str">
            <v>Biomass</v>
          </cell>
          <cell r="G3583" t="str">
            <v>NA</v>
          </cell>
          <cell r="H3583" t="str">
            <v>Merchant Unregulated</v>
          </cell>
        </row>
        <row r="3584">
          <cell r="D3584" t="str">
            <v>INEOS Group Limited</v>
          </cell>
          <cell r="E3584" t="str">
            <v>Other Nonrenewable</v>
          </cell>
          <cell r="G3584" t="str">
            <v>NA</v>
          </cell>
          <cell r="H3584" t="str">
            <v>Merchant Unregulated</v>
          </cell>
        </row>
        <row r="3585">
          <cell r="D3585" t="str">
            <v>Sitka City of &amp; Borough of</v>
          </cell>
          <cell r="E3585" t="str">
            <v>Water</v>
          </cell>
          <cell r="G3585" t="str">
            <v>NA</v>
          </cell>
          <cell r="H3585" t="str">
            <v>Regulated</v>
          </cell>
        </row>
        <row r="3586">
          <cell r="D3586" t="str">
            <v>United States Government</v>
          </cell>
          <cell r="E3586" t="str">
            <v>Water</v>
          </cell>
          <cell r="G3586">
            <v>35914</v>
          </cell>
          <cell r="H3586" t="str">
            <v>Merchant Unregulated</v>
          </cell>
        </row>
        <row r="3587">
          <cell r="D3587" t="str">
            <v>Green Mountain Coffee Roasters Inc.</v>
          </cell>
          <cell r="E3587" t="str">
            <v>Solar</v>
          </cell>
          <cell r="G3587" t="str">
            <v>NA</v>
          </cell>
          <cell r="H3587" t="str">
            <v>Merchant Unregulated</v>
          </cell>
        </row>
        <row r="3588">
          <cell r="D3588" t="str">
            <v>Conservation Services Group</v>
          </cell>
          <cell r="E3588" t="str">
            <v>Solar</v>
          </cell>
          <cell r="G3588" t="str">
            <v>NA</v>
          </cell>
          <cell r="H3588" t="str">
            <v>Merchant Unregulated</v>
          </cell>
        </row>
        <row r="3589">
          <cell r="D3589" t="str">
            <v>GPU Solar</v>
          </cell>
          <cell r="E3589" t="str">
            <v>Solar</v>
          </cell>
          <cell r="G3589" t="str">
            <v>NA</v>
          </cell>
          <cell r="H3589" t="str">
            <v>Merchant Unregulated</v>
          </cell>
        </row>
        <row r="3590">
          <cell r="D3590" t="str">
            <v>NextEra Energy, Inc.</v>
          </cell>
          <cell r="E3590" t="str">
            <v>Wind</v>
          </cell>
          <cell r="G3590" t="str">
            <v>NA</v>
          </cell>
          <cell r="H3590" t="str">
            <v>Merchant Unregulated</v>
          </cell>
        </row>
        <row r="3591">
          <cell r="D3591" t="str">
            <v>United States Government</v>
          </cell>
          <cell r="E3591" t="str">
            <v>Water</v>
          </cell>
          <cell r="G3591" t="str">
            <v>NA</v>
          </cell>
          <cell r="H3591" t="str">
            <v>Merchant Unregulated</v>
          </cell>
        </row>
        <row r="3592">
          <cell r="D3592" t="str">
            <v>NextEra Energy, Inc.</v>
          </cell>
          <cell r="E3592" t="str">
            <v>Wind</v>
          </cell>
          <cell r="G3592" t="str">
            <v>NA</v>
          </cell>
          <cell r="H3592" t="str">
            <v>Merchant Unregulated</v>
          </cell>
        </row>
        <row r="3593">
          <cell r="D3593" t="str">
            <v>PPL Corporation</v>
          </cell>
          <cell r="E3593" t="str">
            <v>Coal</v>
          </cell>
          <cell r="G3593">
            <v>906273</v>
          </cell>
          <cell r="H3593" t="str">
            <v>Regulated</v>
          </cell>
        </row>
        <row r="3594">
          <cell r="D3594" t="str">
            <v>S-Energy</v>
          </cell>
          <cell r="E3594" t="str">
            <v>Solar</v>
          </cell>
          <cell r="G3594" t="str">
            <v>NA</v>
          </cell>
          <cell r="H3594" t="str">
            <v>Merchant Unregulated</v>
          </cell>
        </row>
        <row r="3595">
          <cell r="D3595" t="str">
            <v>United States Government</v>
          </cell>
          <cell r="E3595" t="str">
            <v>Water</v>
          </cell>
          <cell r="G3595" t="str">
            <v>NA</v>
          </cell>
          <cell r="H3595" t="str">
            <v>Merchant Unregulated</v>
          </cell>
        </row>
        <row r="3596">
          <cell r="D3596" t="str">
            <v>Green Valley Dairy</v>
          </cell>
          <cell r="E3596" t="str">
            <v>Biomass</v>
          </cell>
          <cell r="G3596" t="str">
            <v>NA</v>
          </cell>
          <cell r="H3596" t="str">
            <v>Merchant Unregulated</v>
          </cell>
        </row>
        <row r="3597">
          <cell r="D3597" t="str">
            <v>East Kentucky Power Cooperative Inc.</v>
          </cell>
          <cell r="E3597" t="str">
            <v>Biomass</v>
          </cell>
          <cell r="G3597" t="str">
            <v>NA</v>
          </cell>
          <cell r="H3597" t="str">
            <v>Merchant Unregulated</v>
          </cell>
        </row>
        <row r="3598">
          <cell r="D3598" t="str">
            <v>Douglas R. Muth</v>
          </cell>
          <cell r="E3598" t="str">
            <v>Wind</v>
          </cell>
          <cell r="G3598" t="str">
            <v>NA</v>
          </cell>
          <cell r="H3598" t="str">
            <v>Merchant Unregulated</v>
          </cell>
        </row>
        <row r="3599">
          <cell r="D3599" t="str">
            <v>Edison International</v>
          </cell>
          <cell r="E3599" t="str">
            <v>Wind</v>
          </cell>
          <cell r="G3599" t="str">
            <v>NA</v>
          </cell>
          <cell r="H3599" t="str">
            <v>Merchant Unregulated</v>
          </cell>
        </row>
        <row r="3600">
          <cell r="D3600" t="str">
            <v>Southern Company</v>
          </cell>
          <cell r="E3600" t="str">
            <v>Coal</v>
          </cell>
          <cell r="G3600">
            <v>1209457</v>
          </cell>
          <cell r="H3600" t="str">
            <v>Regulated</v>
          </cell>
        </row>
        <row r="3601">
          <cell r="D3601" t="str">
            <v>Southern Company</v>
          </cell>
          <cell r="E3601" t="str">
            <v>Coal</v>
          </cell>
          <cell r="G3601">
            <v>806305</v>
          </cell>
          <cell r="H3601" t="str">
            <v>Regulated</v>
          </cell>
        </row>
        <row r="3602">
          <cell r="D3602" t="str">
            <v>Southern Company</v>
          </cell>
          <cell r="E3602" t="str">
            <v>Gas</v>
          </cell>
          <cell r="G3602">
            <v>79339</v>
          </cell>
          <cell r="H3602" t="str">
            <v>Regulated</v>
          </cell>
        </row>
        <row r="3603">
          <cell r="D3603" t="str">
            <v>Waste Management, Inc.</v>
          </cell>
          <cell r="E3603" t="str">
            <v>Biomass</v>
          </cell>
          <cell r="G3603" t="str">
            <v>NA</v>
          </cell>
          <cell r="H3603" t="str">
            <v>Merchant Unregulated</v>
          </cell>
        </row>
        <row r="3604">
          <cell r="D3604" t="str">
            <v>Greenfield City of IA</v>
          </cell>
          <cell r="E3604" t="str">
            <v>Oil</v>
          </cell>
          <cell r="G3604" t="str">
            <v>NA</v>
          </cell>
          <cell r="H3604" t="str">
            <v>Regulated</v>
          </cell>
        </row>
        <row r="3605">
          <cell r="D3605" t="str">
            <v>SunEdison, Inc.</v>
          </cell>
          <cell r="E3605" t="str">
            <v>Solar</v>
          </cell>
          <cell r="G3605" t="str">
            <v>NA</v>
          </cell>
          <cell r="H3605" t="str">
            <v>Merchant Unregulated</v>
          </cell>
        </row>
        <row r="3606">
          <cell r="D3606" t="str">
            <v>JEA</v>
          </cell>
          <cell r="E3606" t="str">
            <v>Gas</v>
          </cell>
          <cell r="G3606">
            <v>128593</v>
          </cell>
          <cell r="H3606" t="str">
            <v>Regulated</v>
          </cell>
        </row>
        <row r="3607">
          <cell r="D3607" t="str">
            <v>Calpine Corporation</v>
          </cell>
          <cell r="E3607" t="str">
            <v>Gas</v>
          </cell>
          <cell r="G3607" t="str">
            <v>NA</v>
          </cell>
          <cell r="H3607" t="str">
            <v>Merchant Unregulated</v>
          </cell>
        </row>
        <row r="3608">
          <cell r="D3608" t="str">
            <v>Calpine Corporation</v>
          </cell>
          <cell r="E3608" t="str">
            <v>Gas</v>
          </cell>
          <cell r="G3608" t="str">
            <v>NA</v>
          </cell>
          <cell r="H3608" t="str">
            <v>Merchant Unregulated</v>
          </cell>
        </row>
        <row r="3609">
          <cell r="D3609" t="str">
            <v>Greenport Village of</v>
          </cell>
          <cell r="E3609" t="str">
            <v>Oil</v>
          </cell>
          <cell r="G3609" t="str">
            <v>NA</v>
          </cell>
          <cell r="H3609" t="str">
            <v>Regulated</v>
          </cell>
        </row>
        <row r="3610">
          <cell r="D3610" t="str">
            <v>NRG Energy, Inc.</v>
          </cell>
          <cell r="E3610" t="str">
            <v>Gas</v>
          </cell>
          <cell r="G3610">
            <v>89294</v>
          </cell>
          <cell r="H3610" t="str">
            <v>Merchant Unregulated</v>
          </cell>
        </row>
        <row r="3611">
          <cell r="D3611" t="str">
            <v>NRG Energy, Inc.</v>
          </cell>
          <cell r="E3611" t="str">
            <v>Gas</v>
          </cell>
          <cell r="G3611">
            <v>2761</v>
          </cell>
          <cell r="H3611" t="str">
            <v>Merchant Unregulated</v>
          </cell>
        </row>
        <row r="3612">
          <cell r="D3612" t="str">
            <v>Exelon Corporation</v>
          </cell>
          <cell r="E3612" t="str">
            <v>Wind</v>
          </cell>
          <cell r="G3612" t="str">
            <v>NA</v>
          </cell>
          <cell r="H3612" t="str">
            <v>Merchant Unregulated</v>
          </cell>
        </row>
        <row r="3613">
          <cell r="D3613" t="str">
            <v>Hamilton City of (OH)</v>
          </cell>
          <cell r="E3613" t="str">
            <v>Water</v>
          </cell>
          <cell r="G3613">
            <v>261327</v>
          </cell>
          <cell r="H3613" t="str">
            <v>Regulated</v>
          </cell>
        </row>
        <row r="3614">
          <cell r="D3614" t="str">
            <v>Buckeye Power, Inc.</v>
          </cell>
          <cell r="E3614" t="str">
            <v>Gas</v>
          </cell>
          <cell r="G3614">
            <v>63909</v>
          </cell>
          <cell r="H3614" t="str">
            <v>Regulated</v>
          </cell>
        </row>
        <row r="3615">
          <cell r="D3615" t="str">
            <v>Kruger, Inc.</v>
          </cell>
          <cell r="E3615" t="str">
            <v>Water</v>
          </cell>
          <cell r="G3615" t="str">
            <v>NA</v>
          </cell>
          <cell r="H3615" t="str">
            <v>Merchant Unregulated</v>
          </cell>
        </row>
        <row r="3616">
          <cell r="D3616" t="str">
            <v>Great Plains Energy Inc.</v>
          </cell>
          <cell r="E3616" t="str">
            <v>Gas</v>
          </cell>
          <cell r="G3616">
            <v>10098</v>
          </cell>
          <cell r="H3616" t="str">
            <v>Regulated</v>
          </cell>
        </row>
        <row r="3617">
          <cell r="D3617" t="str">
            <v>DTE Energy Company</v>
          </cell>
          <cell r="E3617" t="str">
            <v>Gas</v>
          </cell>
          <cell r="G3617">
            <v>81462</v>
          </cell>
          <cell r="H3617" t="str">
            <v>Regulated</v>
          </cell>
        </row>
        <row r="3618">
          <cell r="D3618" t="str">
            <v>DTE Energy Company</v>
          </cell>
          <cell r="E3618" t="str">
            <v>Gas</v>
          </cell>
          <cell r="G3618">
            <v>629884</v>
          </cell>
          <cell r="H3618" t="str">
            <v>Regulated</v>
          </cell>
        </row>
        <row r="3619">
          <cell r="D3619" t="str">
            <v>United States Government</v>
          </cell>
          <cell r="E3619" t="str">
            <v>Water</v>
          </cell>
          <cell r="G3619">
            <v>158840</v>
          </cell>
          <cell r="H3619" t="str">
            <v>Merchant Unregulated</v>
          </cell>
        </row>
        <row r="3620">
          <cell r="D3620" t="str">
            <v>Metropolitan Water District of Southern California</v>
          </cell>
          <cell r="E3620" t="str">
            <v>Water</v>
          </cell>
          <cell r="G3620" t="str">
            <v>NA</v>
          </cell>
          <cell r="H3620" t="str">
            <v>Merchant Unregulated</v>
          </cell>
        </row>
        <row r="3621">
          <cell r="D3621" t="str">
            <v>Hudson Clean Energy Partners LP</v>
          </cell>
          <cell r="E3621" t="str">
            <v>Water</v>
          </cell>
          <cell r="G3621" t="str">
            <v>NA</v>
          </cell>
          <cell r="H3621" t="str">
            <v>Merchant Unregulated</v>
          </cell>
        </row>
        <row r="3622">
          <cell r="D3622" t="str">
            <v>New York Power Authority</v>
          </cell>
          <cell r="E3622" t="str">
            <v>Water</v>
          </cell>
          <cell r="G3622" t="str">
            <v>NA</v>
          </cell>
          <cell r="H3622" t="str">
            <v>Merchant Unregulated</v>
          </cell>
        </row>
        <row r="3623">
          <cell r="D3623" t="str">
            <v>NRG Energy, Inc.</v>
          </cell>
          <cell r="E3623" t="str">
            <v>Gas</v>
          </cell>
          <cell r="G3623" t="str">
            <v>NA</v>
          </cell>
          <cell r="H3623" t="str">
            <v>Merchant Unregulated</v>
          </cell>
        </row>
        <row r="3624">
          <cell r="D3624" t="str">
            <v>SunEdison, Inc.</v>
          </cell>
          <cell r="E3624" t="str">
            <v>Solar</v>
          </cell>
          <cell r="G3624" t="str">
            <v>NA</v>
          </cell>
          <cell r="H3624" t="str">
            <v>Merchant Unregulated</v>
          </cell>
        </row>
        <row r="3625">
          <cell r="D3625" t="str">
            <v>LightBeam Energy Inc</v>
          </cell>
          <cell r="E3625" t="str">
            <v>Solar</v>
          </cell>
          <cell r="G3625" t="str">
            <v>NA</v>
          </cell>
          <cell r="H3625" t="str">
            <v>Regulated</v>
          </cell>
        </row>
        <row r="3626">
          <cell r="D3626" t="str">
            <v>Highstar Capital LP</v>
          </cell>
          <cell r="E3626" t="str">
            <v>Gas</v>
          </cell>
          <cell r="G3626">
            <v>1584075</v>
          </cell>
          <cell r="H3626" t="str">
            <v>Merchant Unregulated</v>
          </cell>
        </row>
        <row r="3627">
          <cell r="D3627" t="str">
            <v>Washington State University</v>
          </cell>
          <cell r="E3627" t="str">
            <v>Gas</v>
          </cell>
          <cell r="G3627" t="str">
            <v>NA</v>
          </cell>
          <cell r="H3627" t="str">
            <v>Merchant Unregulated</v>
          </cell>
        </row>
        <row r="3628">
          <cell r="D3628" t="str">
            <v>Alliant Energy Corporation</v>
          </cell>
          <cell r="E3628" t="str">
            <v>Gas</v>
          </cell>
          <cell r="G3628">
            <v>1662</v>
          </cell>
          <cell r="H3628" t="str">
            <v>Regulated</v>
          </cell>
        </row>
        <row r="3629">
          <cell r="D3629" t="str">
            <v>Silicon Valley Power</v>
          </cell>
          <cell r="E3629" t="str">
            <v>Water</v>
          </cell>
          <cell r="G3629" t="str">
            <v>NA</v>
          </cell>
          <cell r="H3629" t="str">
            <v>Regulated</v>
          </cell>
        </row>
        <row r="3630">
          <cell r="D3630" t="str">
            <v>Denver City &amp; County of</v>
          </cell>
          <cell r="E3630" t="str">
            <v>Water</v>
          </cell>
          <cell r="G3630" t="str">
            <v>NA</v>
          </cell>
          <cell r="H3630" t="str">
            <v>Merchant Unregulated</v>
          </cell>
        </row>
        <row r="3631">
          <cell r="D3631" t="str">
            <v>Grossmont Hospital</v>
          </cell>
          <cell r="E3631" t="str">
            <v>Gas</v>
          </cell>
          <cell r="G3631" t="str">
            <v>NA</v>
          </cell>
          <cell r="H3631" t="str">
            <v>Merchant Unregulated</v>
          </cell>
        </row>
        <row r="3632">
          <cell r="D3632" t="str">
            <v>Basin Electric Power Cooperative</v>
          </cell>
          <cell r="E3632" t="str">
            <v>Gas</v>
          </cell>
          <cell r="G3632" t="str">
            <v>NA</v>
          </cell>
          <cell r="H3632" t="str">
            <v>Merchant Unregulated</v>
          </cell>
        </row>
        <row r="3633">
          <cell r="D3633" t="str">
            <v>Iberdrola, S.A.</v>
          </cell>
          <cell r="E3633" t="str">
            <v>Wind</v>
          </cell>
          <cell r="G3633">
            <v>6308</v>
          </cell>
          <cell r="H3633" t="str">
            <v>Merchant Unregulated</v>
          </cell>
        </row>
        <row r="3634">
          <cell r="D3634" t="str">
            <v>Consolidated Edison, Inc.</v>
          </cell>
          <cell r="E3634" t="str">
            <v>Solar</v>
          </cell>
          <cell r="G3634" t="str">
            <v>NA</v>
          </cell>
          <cell r="H3634" t="str">
            <v>Regulated</v>
          </cell>
        </row>
        <row r="3635">
          <cell r="D3635" t="str">
            <v>Enel S.p.A.</v>
          </cell>
          <cell r="E3635" t="str">
            <v>Water</v>
          </cell>
          <cell r="G3635" t="str">
            <v>NA</v>
          </cell>
          <cell r="H3635" t="str">
            <v>Merchant Unregulated</v>
          </cell>
        </row>
        <row r="3636">
          <cell r="D3636" t="str">
            <v>Exelon Corporation</v>
          </cell>
          <cell r="E3636" t="str">
            <v>Solar</v>
          </cell>
          <cell r="G3636" t="str">
            <v>NA</v>
          </cell>
          <cell r="H3636" t="str">
            <v>Merchant Unregulated</v>
          </cell>
        </row>
        <row r="3637">
          <cell r="D3637" t="str">
            <v>Grundy Center Municipal Light &amp; Power Department</v>
          </cell>
          <cell r="E3637" t="str">
            <v>Oil</v>
          </cell>
          <cell r="G3637" t="str">
            <v>NA</v>
          </cell>
          <cell r="H3637" t="str">
            <v>Regulated</v>
          </cell>
        </row>
        <row r="3638">
          <cell r="D3638" t="str">
            <v>Green States Energy, Inc.</v>
          </cell>
          <cell r="E3638" t="str">
            <v>Solar</v>
          </cell>
          <cell r="G3638" t="str">
            <v>NA</v>
          </cell>
          <cell r="H3638" t="str">
            <v>Merchant Unregulated</v>
          </cell>
        </row>
        <row r="3639">
          <cell r="D3639" t="str">
            <v>Green States Energy, Inc.</v>
          </cell>
          <cell r="E3639" t="str">
            <v>Solar</v>
          </cell>
          <cell r="G3639" t="str">
            <v>NA</v>
          </cell>
          <cell r="H3639" t="str">
            <v>Merchant Unregulated</v>
          </cell>
        </row>
        <row r="3640">
          <cell r="D3640" t="str">
            <v>FPC Services, Incorporated</v>
          </cell>
          <cell r="E3640" t="str">
            <v>Wind</v>
          </cell>
          <cell r="G3640" t="str">
            <v>NA</v>
          </cell>
          <cell r="H3640" t="str">
            <v>Merchant Unregulated</v>
          </cell>
        </row>
        <row r="3641">
          <cell r="D3641" t="str">
            <v>FPC Services, Incorporated</v>
          </cell>
          <cell r="E3641" t="str">
            <v>Wind</v>
          </cell>
          <cell r="G3641" t="str">
            <v>NA</v>
          </cell>
          <cell r="H3641" t="str">
            <v>Merchant Unregulated</v>
          </cell>
        </row>
        <row r="3642">
          <cell r="D3642" t="str">
            <v>Infigen Energy Limited</v>
          </cell>
          <cell r="E3642" t="str">
            <v>Wind</v>
          </cell>
          <cell r="G3642" t="str">
            <v>NA</v>
          </cell>
          <cell r="H3642" t="str">
            <v>Merchant Unregulated</v>
          </cell>
        </row>
        <row r="3643">
          <cell r="D3643" t="str">
            <v>Wayzata Investment Partners LLC</v>
          </cell>
          <cell r="E3643" t="str">
            <v>Gas</v>
          </cell>
          <cell r="G3643">
            <v>2290063</v>
          </cell>
          <cell r="H3643" t="str">
            <v>Merchant Unregulated</v>
          </cell>
        </row>
        <row r="3644">
          <cell r="D3644" t="str">
            <v>Guadalupe Blanco River Authority</v>
          </cell>
          <cell r="E3644" t="str">
            <v>Water</v>
          </cell>
          <cell r="G3644" t="str">
            <v>NA</v>
          </cell>
          <cell r="H3644" t="str">
            <v>Merchant Unregulated</v>
          </cell>
        </row>
        <row r="3645">
          <cell r="D3645" t="str">
            <v>Guadalupe Blanco River Authority</v>
          </cell>
          <cell r="E3645" t="str">
            <v>Water</v>
          </cell>
          <cell r="G3645" t="str">
            <v>NA</v>
          </cell>
          <cell r="H3645" t="str">
            <v>Merchant Unregulated</v>
          </cell>
        </row>
        <row r="3646">
          <cell r="D3646" t="str">
            <v>Fortistar LLC</v>
          </cell>
          <cell r="E3646" t="str">
            <v>Biomass</v>
          </cell>
          <cell r="G3646" t="str">
            <v>NA</v>
          </cell>
          <cell r="H3646" t="str">
            <v>Merchant Unregulated</v>
          </cell>
        </row>
        <row r="3647">
          <cell r="D3647" t="str">
            <v>United States Government</v>
          </cell>
          <cell r="E3647" t="str">
            <v>Water</v>
          </cell>
          <cell r="G3647">
            <v>18207</v>
          </cell>
          <cell r="H3647" t="str">
            <v>Merchant Unregulated</v>
          </cell>
        </row>
        <row r="3648">
          <cell r="D3648" t="str">
            <v>Brookfield Renewable Energy Partners L.P.</v>
          </cell>
          <cell r="E3648" t="str">
            <v>Water</v>
          </cell>
          <cell r="G3648" t="str">
            <v>NA</v>
          </cell>
          <cell r="H3648" t="str">
            <v>Merchant Unregulated</v>
          </cell>
        </row>
        <row r="3649">
          <cell r="D3649" t="str">
            <v>Brookfield Asset Management Inc.</v>
          </cell>
          <cell r="E3649" t="str">
            <v>Water</v>
          </cell>
          <cell r="G3649" t="str">
            <v>NA</v>
          </cell>
          <cell r="H3649" t="str">
            <v>Merchant Unregulated</v>
          </cell>
        </row>
        <row r="3650">
          <cell r="D3650" t="str">
            <v>Gundersen Lutheran Health System, Inc.</v>
          </cell>
          <cell r="E3650" t="str">
            <v>Wind</v>
          </cell>
          <cell r="G3650" t="str">
            <v>NA</v>
          </cell>
          <cell r="H3650" t="str">
            <v>Merchant Unregulated</v>
          </cell>
        </row>
        <row r="3651">
          <cell r="D3651" t="str">
            <v>Berkshire Hathaway Inc.</v>
          </cell>
          <cell r="E3651" t="str">
            <v>Water</v>
          </cell>
          <cell r="G3651">
            <v>1337</v>
          </cell>
          <cell r="H3651" t="str">
            <v>Regulated</v>
          </cell>
        </row>
        <row r="3652">
          <cell r="D3652" t="str">
            <v>MidAmerican Energy Holdings Company</v>
          </cell>
          <cell r="E3652" t="str">
            <v>Water</v>
          </cell>
          <cell r="G3652">
            <v>152</v>
          </cell>
          <cell r="H3652" t="str">
            <v>Regulated</v>
          </cell>
        </row>
        <row r="3653">
          <cell r="D3653" t="str">
            <v>St George City of</v>
          </cell>
          <cell r="E3653" t="str">
            <v>Water</v>
          </cell>
          <cell r="G3653" t="str">
            <v>NA</v>
          </cell>
          <cell r="H3653" t="str">
            <v>Regulated</v>
          </cell>
        </row>
        <row r="3654">
          <cell r="D3654" t="str">
            <v>Delta Montrose Electric Assn</v>
          </cell>
          <cell r="E3654" t="str">
            <v>Water</v>
          </cell>
          <cell r="G3654" t="str">
            <v>NA</v>
          </cell>
          <cell r="H3654" t="str">
            <v>Merchant Unregulated</v>
          </cell>
        </row>
        <row r="3655">
          <cell r="D3655" t="str">
            <v>Uncompahgre Valley Water Users Association</v>
          </cell>
          <cell r="E3655" t="str">
            <v>Water</v>
          </cell>
          <cell r="G3655" t="str">
            <v>NA</v>
          </cell>
          <cell r="H3655" t="str">
            <v>Merchant Unregulated</v>
          </cell>
        </row>
        <row r="3656">
          <cell r="D3656" t="str">
            <v>Tennessee Valley Authority</v>
          </cell>
          <cell r="E3656" t="str">
            <v>Water</v>
          </cell>
          <cell r="G3656">
            <v>666461</v>
          </cell>
          <cell r="H3656" t="str">
            <v>Merchant Unregulated</v>
          </cell>
        </row>
        <row r="3657">
          <cell r="D3657" t="str">
            <v>Gwitchyaa Zhee Utility Co</v>
          </cell>
          <cell r="E3657" t="str">
            <v>Oil</v>
          </cell>
          <cell r="G3657" t="str">
            <v>NA</v>
          </cell>
          <cell r="H3657" t="str">
            <v>Merchant Unregulated</v>
          </cell>
        </row>
        <row r="3658">
          <cell r="D3658" t="str">
            <v>Southern Company</v>
          </cell>
          <cell r="E3658" t="str">
            <v>Water</v>
          </cell>
          <cell r="G3658">
            <v>128404</v>
          </cell>
          <cell r="H3658" t="str">
            <v>Regulated</v>
          </cell>
        </row>
        <row r="3659">
          <cell r="D3659" t="str">
            <v>Vernon City of</v>
          </cell>
          <cell r="E3659" t="str">
            <v>Gas</v>
          </cell>
          <cell r="G3659" t="str">
            <v>NA</v>
          </cell>
          <cell r="H3659" t="str">
            <v>Regulated</v>
          </cell>
        </row>
        <row r="3660">
          <cell r="D3660" t="str">
            <v>Capital Dynamics Holding AG</v>
          </cell>
          <cell r="E3660" t="str">
            <v>Solar</v>
          </cell>
          <cell r="G3660" t="str">
            <v>NA</v>
          </cell>
          <cell r="H3660" t="str">
            <v>Merchant Unregulated</v>
          </cell>
        </row>
        <row r="3661">
          <cell r="D3661" t="str">
            <v>UNS Energy Corporation</v>
          </cell>
          <cell r="E3661" t="str">
            <v>Gas</v>
          </cell>
          <cell r="G3661">
            <v>7885</v>
          </cell>
          <cell r="H3661" t="str">
            <v>Regulated</v>
          </cell>
        </row>
        <row r="3662">
          <cell r="D3662" t="str">
            <v>UNS Energy Corporation</v>
          </cell>
          <cell r="E3662" t="str">
            <v>Gas</v>
          </cell>
          <cell r="G3662">
            <v>795361</v>
          </cell>
          <cell r="H3662" t="str">
            <v>Regulated</v>
          </cell>
        </row>
        <row r="3663">
          <cell r="D3663" t="str">
            <v>Duke Energy Corporation</v>
          </cell>
          <cell r="E3663" t="str">
            <v>Nuclear</v>
          </cell>
          <cell r="G3663">
            <v>3366411</v>
          </cell>
          <cell r="H3663" t="str">
            <v>Regulated</v>
          </cell>
        </row>
        <row r="3664">
          <cell r="D3664" t="str">
            <v>Duke Energy Corporation</v>
          </cell>
          <cell r="E3664" t="str">
            <v>Gas</v>
          </cell>
          <cell r="G3664">
            <v>133358</v>
          </cell>
          <cell r="H3664" t="str">
            <v>Regulated</v>
          </cell>
        </row>
        <row r="3665">
          <cell r="D3665" t="str">
            <v>TECO Energy, Inc.</v>
          </cell>
          <cell r="E3665" t="str">
            <v>Gas</v>
          </cell>
          <cell r="G3665">
            <v>7119529</v>
          </cell>
          <cell r="H3665" t="str">
            <v>Regulated</v>
          </cell>
        </row>
        <row r="3666">
          <cell r="D3666" t="str">
            <v>TECO Energy, Inc.</v>
          </cell>
          <cell r="E3666" t="str">
            <v>Gas</v>
          </cell>
          <cell r="G3666">
            <v>0</v>
          </cell>
          <cell r="H3666" t="str">
            <v>Regulated</v>
          </cell>
        </row>
        <row r="3667">
          <cell r="D3667" t="str">
            <v>East Kentucky Power Cooperative Inc.</v>
          </cell>
          <cell r="E3667" t="str">
            <v>Coal</v>
          </cell>
          <cell r="G3667">
            <v>8106045</v>
          </cell>
          <cell r="H3667" t="str">
            <v>Merchant Unregulated</v>
          </cell>
        </row>
        <row r="3668">
          <cell r="D3668" t="str">
            <v>PUD No 1 of Klickitat County</v>
          </cell>
          <cell r="E3668" t="str">
            <v>Biomass</v>
          </cell>
          <cell r="G3668" t="str">
            <v>NA</v>
          </cell>
          <cell r="H3668" t="str">
            <v>Regulated</v>
          </cell>
        </row>
        <row r="3669">
          <cell r="D3669" t="str">
            <v>PUD No 1 of Klickitat County</v>
          </cell>
          <cell r="E3669" t="str">
            <v>Biomass</v>
          </cell>
          <cell r="G3669" t="str">
            <v>NA</v>
          </cell>
          <cell r="H3669" t="str">
            <v>Regulated</v>
          </cell>
        </row>
        <row r="3670">
          <cell r="D3670" t="str">
            <v>PG&amp;E Corporation</v>
          </cell>
          <cell r="E3670" t="str">
            <v>Water</v>
          </cell>
          <cell r="G3670">
            <v>288548</v>
          </cell>
          <cell r="H3670" t="str">
            <v>Regulated</v>
          </cell>
        </row>
        <row r="3671">
          <cell r="D3671" t="str">
            <v>General Electric Company</v>
          </cell>
          <cell r="E3671" t="str">
            <v>Wind</v>
          </cell>
          <cell r="G3671">
            <v>217894</v>
          </cell>
          <cell r="H3671" t="str">
            <v>Merchant Unregulated</v>
          </cell>
        </row>
        <row r="3672">
          <cell r="D3672" t="str">
            <v>Renewable Energy Systems Americas Incorporated</v>
          </cell>
          <cell r="E3672" t="str">
            <v>Wind</v>
          </cell>
          <cell r="G3672">
            <v>217894</v>
          </cell>
          <cell r="H3672" t="str">
            <v>Merchant Unregulated</v>
          </cell>
        </row>
        <row r="3673">
          <cell r="D3673" t="str">
            <v>Public Service Enterprise Group Incorporated</v>
          </cell>
          <cell r="E3673" t="str">
            <v>Solar</v>
          </cell>
          <cell r="G3673" t="str">
            <v>NA</v>
          </cell>
          <cell r="H3673" t="str">
            <v>Regulated</v>
          </cell>
        </row>
        <row r="3674">
          <cell r="D3674" t="str">
            <v>Holyoke City of MA</v>
          </cell>
          <cell r="E3674" t="str">
            <v>Water</v>
          </cell>
          <cell r="G3674" t="str">
            <v>NA</v>
          </cell>
          <cell r="H3674" t="str">
            <v>Regulated</v>
          </cell>
        </row>
        <row r="3675">
          <cell r="D3675" t="str">
            <v>Emera Incorporated</v>
          </cell>
          <cell r="E3675" t="str">
            <v>Water</v>
          </cell>
          <cell r="G3675" t="str">
            <v>NA</v>
          </cell>
          <cell r="H3675" t="str">
            <v>Merchant Unregulated</v>
          </cell>
        </row>
        <row r="3676">
          <cell r="D3676" t="str">
            <v>Algonquin Power &amp; Utilities Corp.</v>
          </cell>
          <cell r="E3676" t="str">
            <v>Water</v>
          </cell>
          <cell r="G3676" t="str">
            <v>NA</v>
          </cell>
          <cell r="H3676" t="str">
            <v>Merchant Unregulated</v>
          </cell>
        </row>
        <row r="3677">
          <cell r="D3677" t="str">
            <v>Navitas Energy, Inc.</v>
          </cell>
          <cell r="E3677" t="str">
            <v>Wind</v>
          </cell>
          <cell r="G3677" t="str">
            <v>NA</v>
          </cell>
          <cell r="H3677" t="str">
            <v>Merchant Unregulated</v>
          </cell>
        </row>
        <row r="3678">
          <cell r="D3678" t="str">
            <v>Gamesa Corporacion Tecnologica S.A.</v>
          </cell>
          <cell r="E3678" t="str">
            <v>Wind</v>
          </cell>
          <cell r="G3678" t="str">
            <v>NA</v>
          </cell>
          <cell r="H3678" t="str">
            <v>Merchant Unregulated</v>
          </cell>
        </row>
        <row r="3679">
          <cell r="D3679" t="str">
            <v>Enel S.p.A.</v>
          </cell>
          <cell r="E3679" t="str">
            <v>Wind</v>
          </cell>
          <cell r="G3679" t="str">
            <v>NA</v>
          </cell>
          <cell r="H3679" t="str">
            <v>Merchant Unregulated</v>
          </cell>
        </row>
        <row r="3680">
          <cell r="D3680" t="str">
            <v>PPL Corporation</v>
          </cell>
          <cell r="E3680" t="str">
            <v>Gas</v>
          </cell>
          <cell r="G3680">
            <v>1302</v>
          </cell>
          <cell r="H3680" t="str">
            <v>Regulated</v>
          </cell>
        </row>
        <row r="3681">
          <cell r="D3681" t="str">
            <v>SunEdison, Inc.</v>
          </cell>
          <cell r="E3681" t="str">
            <v>Solar</v>
          </cell>
          <cell r="G3681" t="str">
            <v>NA</v>
          </cell>
          <cell r="H3681" t="str">
            <v>Merchant Unregulated</v>
          </cell>
        </row>
        <row r="3682">
          <cell r="D3682" t="str">
            <v>SCANA Corporation</v>
          </cell>
          <cell r="E3682" t="str">
            <v>Gas</v>
          </cell>
          <cell r="G3682">
            <v>65232</v>
          </cell>
          <cell r="H3682" t="str">
            <v>Regulated</v>
          </cell>
        </row>
        <row r="3683">
          <cell r="D3683" t="str">
            <v>Enel S.p.A.</v>
          </cell>
          <cell r="E3683" t="str">
            <v>Water</v>
          </cell>
          <cell r="G3683" t="str">
            <v>NA</v>
          </cell>
          <cell r="H3683" t="str">
            <v>Merchant Unregulated</v>
          </cell>
        </row>
        <row r="3684">
          <cell r="D3684" t="str">
            <v>Enel S.p.A.</v>
          </cell>
          <cell r="E3684" t="str">
            <v>Water</v>
          </cell>
          <cell r="G3684" t="str">
            <v>NA</v>
          </cell>
          <cell r="H3684" t="str">
            <v>Merchant Unregulated</v>
          </cell>
        </row>
        <row r="3685">
          <cell r="D3685" t="str">
            <v>Enel S.p.A.</v>
          </cell>
          <cell r="E3685" t="str">
            <v>Water</v>
          </cell>
          <cell r="G3685" t="str">
            <v>NA</v>
          </cell>
          <cell r="H3685" t="str">
            <v>Merchant Unregulated</v>
          </cell>
        </row>
        <row r="3686">
          <cell r="D3686" t="str">
            <v>Alaska Power &amp; Telephone Co.</v>
          </cell>
          <cell r="E3686" t="str">
            <v>Oil</v>
          </cell>
          <cell r="G3686" t="str">
            <v>NA</v>
          </cell>
          <cell r="H3686" t="str">
            <v>Merchant Unregulated</v>
          </cell>
        </row>
        <row r="3687">
          <cell r="D3687" t="str">
            <v>Alaska Energy &amp; Resources Company</v>
          </cell>
          <cell r="E3687" t="str">
            <v>Oil</v>
          </cell>
          <cell r="G3687" t="str">
            <v>NA</v>
          </cell>
          <cell r="H3687" t="str">
            <v>Merchant Unregulated</v>
          </cell>
        </row>
        <row r="3688">
          <cell r="D3688" t="str">
            <v>Los Angeles Department of Water and Power</v>
          </cell>
          <cell r="E3688" t="str">
            <v>Water</v>
          </cell>
          <cell r="G3688" t="str">
            <v>NA</v>
          </cell>
          <cell r="H3688" t="str">
            <v>Regulated</v>
          </cell>
        </row>
        <row r="3689">
          <cell r="D3689" t="str">
            <v>University of Texas at Austin</v>
          </cell>
          <cell r="E3689" t="str">
            <v>Gas</v>
          </cell>
          <cell r="G3689">
            <v>338402</v>
          </cell>
          <cell r="H3689" t="str">
            <v>Merchant Unregulated</v>
          </cell>
        </row>
        <row r="3690">
          <cell r="D3690" t="str">
            <v>Kruger, Inc.</v>
          </cell>
          <cell r="E3690" t="str">
            <v>Water</v>
          </cell>
          <cell r="G3690" t="str">
            <v>NA</v>
          </cell>
          <cell r="H3690" t="str">
            <v>Merchant Unregulated</v>
          </cell>
        </row>
        <row r="3691">
          <cell r="D3691" t="str">
            <v>Nebraska Public Power District</v>
          </cell>
          <cell r="E3691" t="str">
            <v>Oil</v>
          </cell>
          <cell r="G3691" t="str">
            <v>NA</v>
          </cell>
          <cell r="H3691" t="str">
            <v>Regulated</v>
          </cell>
        </row>
        <row r="3692">
          <cell r="D3692" t="str">
            <v>EDF Group</v>
          </cell>
          <cell r="E3692" t="str">
            <v>Solar</v>
          </cell>
          <cell r="G3692" t="str">
            <v>NA</v>
          </cell>
          <cell r="H3692" t="str">
            <v>Merchant Unregulated</v>
          </cell>
        </row>
        <row r="3693">
          <cell r="D3693" t="str">
            <v>EDF Group</v>
          </cell>
          <cell r="E3693" t="str">
            <v>Solar</v>
          </cell>
          <cell r="G3693" t="str">
            <v>NA</v>
          </cell>
          <cell r="H3693" t="str">
            <v>Merchant Unregulated</v>
          </cell>
        </row>
        <row r="3694">
          <cell r="D3694" t="str">
            <v>PG&amp;E Corporation</v>
          </cell>
          <cell r="E3694" t="str">
            <v>Water</v>
          </cell>
          <cell r="G3694">
            <v>38620</v>
          </cell>
          <cell r="H3694" t="str">
            <v>Regulated</v>
          </cell>
        </row>
        <row r="3695">
          <cell r="D3695" t="str">
            <v>Halstad City of</v>
          </cell>
          <cell r="E3695" t="str">
            <v>Oil</v>
          </cell>
          <cell r="G3695" t="str">
            <v>NA</v>
          </cell>
          <cell r="H3695" t="str">
            <v>Regulated</v>
          </cell>
        </row>
        <row r="3696">
          <cell r="D3696" t="str">
            <v>ArcLight Capital Partners LLC</v>
          </cell>
          <cell r="E3696" t="str">
            <v>Oil</v>
          </cell>
          <cell r="G3696" t="str">
            <v>NA</v>
          </cell>
          <cell r="H3696" t="str">
            <v>Merchant Unregulated</v>
          </cell>
        </row>
        <row r="3697">
          <cell r="D3697" t="str">
            <v>Hawaiian Coml &amp; Sugar Co Ltd</v>
          </cell>
          <cell r="E3697" t="str">
            <v>Water</v>
          </cell>
          <cell r="G3697" t="str">
            <v>NA</v>
          </cell>
          <cell r="H3697" t="str">
            <v>Merchant Unregulated</v>
          </cell>
        </row>
        <row r="3698">
          <cell r="D3698" t="str">
            <v>NRG Energy, Inc.</v>
          </cell>
          <cell r="E3698" t="str">
            <v>Oil</v>
          </cell>
          <cell r="G3698" t="str">
            <v>NA</v>
          </cell>
          <cell r="H3698" t="str">
            <v>Merchant Unregulated</v>
          </cell>
        </row>
        <row r="3699">
          <cell r="D3699" t="str">
            <v>PG&amp;E Corporation</v>
          </cell>
          <cell r="E3699" t="str">
            <v>Water</v>
          </cell>
          <cell r="G3699">
            <v>11009</v>
          </cell>
          <cell r="H3699" t="str">
            <v>Regulated</v>
          </cell>
        </row>
        <row r="3700">
          <cell r="D3700" t="str">
            <v>American Municipal Power, Inc.</v>
          </cell>
          <cell r="E3700" t="str">
            <v>Gas</v>
          </cell>
          <cell r="G3700" t="str">
            <v>NA</v>
          </cell>
          <cell r="H3700" t="str">
            <v>Merchant Unregulated</v>
          </cell>
        </row>
        <row r="3701">
          <cell r="D3701" t="str">
            <v>Hartz Mountain Industries, Inc.</v>
          </cell>
          <cell r="E3701" t="str">
            <v>Solar</v>
          </cell>
          <cell r="G3701" t="str">
            <v>NA</v>
          </cell>
          <cell r="H3701" t="str">
            <v>Merchant Unregulated</v>
          </cell>
        </row>
        <row r="3702">
          <cell r="D3702" t="str">
            <v>Hamilton City of (OH)</v>
          </cell>
          <cell r="E3702" t="str">
            <v>Coal</v>
          </cell>
          <cell r="G3702" t="str">
            <v>NA</v>
          </cell>
          <cell r="H3702" t="str">
            <v>Regulated</v>
          </cell>
        </row>
        <row r="3703">
          <cell r="D3703" t="str">
            <v>Hamilton City of (OH)</v>
          </cell>
          <cell r="E3703" t="str">
            <v>Gas</v>
          </cell>
          <cell r="G3703" t="str">
            <v>NA</v>
          </cell>
          <cell r="H3703" t="str">
            <v>Regulated</v>
          </cell>
        </row>
        <row r="3704">
          <cell r="D3704" t="str">
            <v>Hamilton City of (OH)</v>
          </cell>
          <cell r="E3704" t="str">
            <v>Water</v>
          </cell>
          <cell r="G3704" t="str">
            <v>NA</v>
          </cell>
          <cell r="H3704" t="str">
            <v>Regulated</v>
          </cell>
        </row>
        <row r="3705">
          <cell r="D3705" t="str">
            <v>North Carolina Electric Membership Corporation</v>
          </cell>
          <cell r="E3705" t="str">
            <v>Gas</v>
          </cell>
          <cell r="G3705">
            <v>243580</v>
          </cell>
          <cell r="H3705" t="str">
            <v>Merchant Unregulated</v>
          </cell>
        </row>
        <row r="3706">
          <cell r="D3706" t="str">
            <v>MetLife Capital Credit L. P.</v>
          </cell>
          <cell r="E3706" t="str">
            <v>Wind</v>
          </cell>
          <cell r="G3706" t="str">
            <v>NA</v>
          </cell>
          <cell r="H3706" t="str">
            <v>Merchant Unregulated</v>
          </cell>
        </row>
        <row r="3707">
          <cell r="D3707" t="str">
            <v>Mountain Air Resources LLC</v>
          </cell>
          <cell r="E3707" t="str">
            <v>Wind</v>
          </cell>
          <cell r="G3707" t="str">
            <v>NA</v>
          </cell>
          <cell r="H3707" t="str">
            <v>Merchant Unregulated</v>
          </cell>
        </row>
        <row r="3708">
          <cell r="D3708" t="str">
            <v>Southern Company</v>
          </cell>
          <cell r="E3708" t="str">
            <v>Coal</v>
          </cell>
          <cell r="G3708">
            <v>1415756</v>
          </cell>
          <cell r="H3708" t="str">
            <v>Regulated</v>
          </cell>
        </row>
        <row r="3709">
          <cell r="D3709" t="str">
            <v>Exelon Corporation</v>
          </cell>
          <cell r="E3709" t="str">
            <v>Solar</v>
          </cell>
          <cell r="G3709" t="str">
            <v>NA</v>
          </cell>
          <cell r="H3709" t="str">
            <v>Merchant Unregulated</v>
          </cell>
        </row>
        <row r="3710">
          <cell r="D3710" t="str">
            <v>Alinian Capital Group, LLC</v>
          </cell>
          <cell r="E3710" t="str">
            <v>Gas</v>
          </cell>
          <cell r="G3710" t="str">
            <v>NA</v>
          </cell>
          <cell r="H3710" t="str">
            <v>Merchant Unregulated</v>
          </cell>
        </row>
        <row r="3711">
          <cell r="D3711" t="str">
            <v>Alinian Capital Group, LLC</v>
          </cell>
          <cell r="E3711" t="str">
            <v>Oil</v>
          </cell>
          <cell r="G3711" t="str">
            <v>NA</v>
          </cell>
          <cell r="H3711" t="str">
            <v>Merchant Unregulated</v>
          </cell>
        </row>
        <row r="3712">
          <cell r="D3712" t="str">
            <v>Hampton Lumber Mills-Washington, Inc.</v>
          </cell>
          <cell r="E3712" t="str">
            <v>Biomass</v>
          </cell>
          <cell r="G3712" t="str">
            <v>NA</v>
          </cell>
          <cell r="H3712" t="str">
            <v>Merchant Unregulated</v>
          </cell>
        </row>
        <row r="3713">
          <cell r="D3713" t="str">
            <v>Hawaiian Electric Industries, Inc.</v>
          </cell>
          <cell r="E3713" t="str">
            <v>Oil</v>
          </cell>
          <cell r="G3713" t="str">
            <v>NA</v>
          </cell>
          <cell r="H3713" t="str">
            <v>Regulated</v>
          </cell>
        </row>
        <row r="3714">
          <cell r="D3714" t="str">
            <v>DTE Energy Company</v>
          </cell>
          <cell r="E3714" t="str">
            <v>Gas</v>
          </cell>
          <cell r="G3714">
            <v>2343</v>
          </cell>
          <cell r="H3714" t="str">
            <v>Regulated</v>
          </cell>
        </row>
        <row r="3715">
          <cell r="D3715" t="str">
            <v>NextEra Energy, Inc.</v>
          </cell>
          <cell r="E3715" t="str">
            <v>Wind</v>
          </cell>
          <cell r="G3715">
            <v>255856</v>
          </cell>
          <cell r="H3715" t="str">
            <v>Merchant Unregulated</v>
          </cell>
        </row>
        <row r="3716">
          <cell r="D3716" t="str">
            <v>Virginia Cogen Inc</v>
          </cell>
          <cell r="E3716" t="str">
            <v>Gas</v>
          </cell>
          <cell r="G3716" t="str">
            <v>NA</v>
          </cell>
          <cell r="H3716" t="str">
            <v>Merchant Unregulated</v>
          </cell>
        </row>
        <row r="3717">
          <cell r="D3717" t="str">
            <v>Exelon Corporation</v>
          </cell>
          <cell r="E3717" t="str">
            <v>Gas</v>
          </cell>
          <cell r="G3717">
            <v>858455</v>
          </cell>
          <cell r="H3717" t="str">
            <v>Merchant Unregulated</v>
          </cell>
        </row>
        <row r="3718">
          <cell r="D3718" t="str">
            <v>Exelon Corporation</v>
          </cell>
          <cell r="E3718" t="str">
            <v>Gas</v>
          </cell>
          <cell r="G3718">
            <v>115846</v>
          </cell>
          <cell r="H3718" t="str">
            <v>Merchant Unregulated</v>
          </cell>
        </row>
        <row r="3719">
          <cell r="D3719" t="str">
            <v>Highstar Capital LP</v>
          </cell>
          <cell r="E3719" t="str">
            <v>Gas</v>
          </cell>
          <cell r="G3719" t="str">
            <v>NA</v>
          </cell>
          <cell r="H3719" t="str">
            <v>Merchant Unregulated</v>
          </cell>
        </row>
        <row r="3720">
          <cell r="D3720" t="str">
            <v>Morgan Stanley</v>
          </cell>
          <cell r="E3720" t="str">
            <v>Solar</v>
          </cell>
          <cell r="G3720" t="str">
            <v>NA</v>
          </cell>
          <cell r="H3720" t="str">
            <v>Merchant Unregulated</v>
          </cell>
        </row>
        <row r="3721">
          <cell r="D3721" t="str">
            <v>Duke Energy Corporation</v>
          </cell>
          <cell r="E3721" t="str">
            <v>Gas</v>
          </cell>
          <cell r="G3721">
            <v>8522511</v>
          </cell>
          <cell r="H3721" t="str">
            <v>Regulated</v>
          </cell>
        </row>
        <row r="3722">
          <cell r="D3722" t="str">
            <v>Brookfield Renewable Energy Partners L.P.</v>
          </cell>
          <cell r="E3722" t="str">
            <v>Water</v>
          </cell>
          <cell r="G3722" t="str">
            <v>NA</v>
          </cell>
          <cell r="H3722" t="str">
            <v>Merchant Unregulated</v>
          </cell>
        </row>
        <row r="3723">
          <cell r="D3723" t="str">
            <v>Brookfield Asset Management Inc.</v>
          </cell>
          <cell r="E3723" t="str">
            <v>Water</v>
          </cell>
          <cell r="G3723" t="str">
            <v>NA</v>
          </cell>
          <cell r="H3723" t="str">
            <v>Merchant Unregulated</v>
          </cell>
        </row>
        <row r="3724">
          <cell r="D3724" t="str">
            <v>New Martinsville City of</v>
          </cell>
          <cell r="E3724" t="str">
            <v>Water</v>
          </cell>
          <cell r="G3724">
            <v>194912</v>
          </cell>
          <cell r="H3724" t="str">
            <v>Regulated</v>
          </cell>
        </row>
        <row r="3725">
          <cell r="D3725" t="str">
            <v>Duke Energy Corporation</v>
          </cell>
          <cell r="E3725" t="str">
            <v>Wind</v>
          </cell>
          <cell r="G3725">
            <v>85028</v>
          </cell>
          <cell r="H3725" t="str">
            <v>Merchant Unregulated</v>
          </cell>
        </row>
        <row r="3726">
          <cell r="D3726" t="str">
            <v>MMA Solar Fund III GP, Inc.</v>
          </cell>
          <cell r="E3726" t="str">
            <v>Solar</v>
          </cell>
          <cell r="G3726" t="str">
            <v>NA</v>
          </cell>
          <cell r="H3726" t="str">
            <v>Merchant Unregulated</v>
          </cell>
        </row>
        <row r="3727">
          <cell r="D3727" t="str">
            <v>DTE Energy Company</v>
          </cell>
          <cell r="E3727" t="str">
            <v>Coal</v>
          </cell>
          <cell r="G3727">
            <v>74024</v>
          </cell>
          <cell r="H3727" t="str">
            <v>Regulated</v>
          </cell>
        </row>
        <row r="3728">
          <cell r="D3728" t="str">
            <v>DTE Energy Company</v>
          </cell>
          <cell r="E3728" t="str">
            <v>Oil</v>
          </cell>
          <cell r="G3728">
            <v>96</v>
          </cell>
          <cell r="H3728" t="str">
            <v>Regulated</v>
          </cell>
        </row>
        <row r="3729">
          <cell r="D3729" t="str">
            <v>Los Angeles Department of Water and Power</v>
          </cell>
          <cell r="E3729" t="str">
            <v>Gas</v>
          </cell>
          <cell r="G3729">
            <v>95895</v>
          </cell>
          <cell r="H3729" t="str">
            <v>Regulated</v>
          </cell>
        </row>
        <row r="3730">
          <cell r="D3730" t="str">
            <v>Southwest Generation</v>
          </cell>
          <cell r="E3730" t="str">
            <v>Gas</v>
          </cell>
          <cell r="G3730" t="str">
            <v>NA</v>
          </cell>
          <cell r="H3730" t="str">
            <v>Merchant Unregulated</v>
          </cell>
        </row>
        <row r="3731">
          <cell r="D3731" t="str">
            <v>Los Angeles Department of Water and Power</v>
          </cell>
          <cell r="E3731" t="str">
            <v>Gas</v>
          </cell>
          <cell r="G3731">
            <v>21486</v>
          </cell>
          <cell r="H3731" t="str">
            <v>Regulated</v>
          </cell>
        </row>
        <row r="3732">
          <cell r="D3732" t="str">
            <v>Revolution Energy LLC</v>
          </cell>
          <cell r="E3732" t="str">
            <v>Wind</v>
          </cell>
          <cell r="G3732" t="str">
            <v>NA</v>
          </cell>
          <cell r="H3732" t="str">
            <v>Merchant Unregulated</v>
          </cell>
        </row>
        <row r="3733">
          <cell r="D3733" t="str">
            <v>Marubeni Corporation</v>
          </cell>
          <cell r="E3733" t="str">
            <v>Gas</v>
          </cell>
          <cell r="G3733">
            <v>296039</v>
          </cell>
          <cell r="H3733" t="str">
            <v>Merchant Unregulated</v>
          </cell>
        </row>
        <row r="3734">
          <cell r="D3734" t="str">
            <v>Invenergy LLC</v>
          </cell>
          <cell r="E3734" t="str">
            <v>Gas</v>
          </cell>
          <cell r="G3734">
            <v>308124</v>
          </cell>
          <cell r="H3734" t="str">
            <v>Merchant Unregulated</v>
          </cell>
        </row>
        <row r="3735">
          <cell r="D3735" t="str">
            <v>Marubeni Corporation</v>
          </cell>
          <cell r="E3735" t="str">
            <v>Gas</v>
          </cell>
          <cell r="G3735">
            <v>2154</v>
          </cell>
          <cell r="H3735" t="str">
            <v>Merchant Unregulated</v>
          </cell>
        </row>
        <row r="3736">
          <cell r="D3736" t="str">
            <v>Invenergy LLC</v>
          </cell>
          <cell r="E3736" t="str">
            <v>Gas</v>
          </cell>
          <cell r="G3736">
            <v>2242</v>
          </cell>
          <cell r="H3736" t="str">
            <v>Merchant Unregulated</v>
          </cell>
        </row>
        <row r="3737">
          <cell r="D3737" t="str">
            <v>SCANA Corporation</v>
          </cell>
          <cell r="E3737" t="str">
            <v>Oil</v>
          </cell>
          <cell r="G3737">
            <v>34</v>
          </cell>
          <cell r="H3737" t="str">
            <v>Regulated</v>
          </cell>
        </row>
        <row r="3738">
          <cell r="D3738" t="str">
            <v>Bicent Power, LLC</v>
          </cell>
          <cell r="E3738" t="str">
            <v>Coal</v>
          </cell>
          <cell r="G3738" t="str">
            <v>NA</v>
          </cell>
          <cell r="H3738" t="str">
            <v>Merchant Unregulated</v>
          </cell>
        </row>
        <row r="3739">
          <cell r="D3739" t="str">
            <v>Blackstone Group L.P.</v>
          </cell>
          <cell r="E3739" t="str">
            <v>Coal</v>
          </cell>
          <cell r="G3739" t="str">
            <v>NA</v>
          </cell>
          <cell r="H3739" t="str">
            <v>Merchant Unregulated</v>
          </cell>
        </row>
        <row r="3740">
          <cell r="D3740" t="str">
            <v>Midwood, LP</v>
          </cell>
          <cell r="E3740" t="str">
            <v>Coal</v>
          </cell>
          <cell r="G3740" t="str">
            <v>NA</v>
          </cell>
          <cell r="H3740" t="str">
            <v>Merchant Unregulated</v>
          </cell>
        </row>
        <row r="3741">
          <cell r="D3741" t="str">
            <v>Edison International</v>
          </cell>
          <cell r="E3741" t="str">
            <v>Wind</v>
          </cell>
          <cell r="G3741" t="str">
            <v>NA</v>
          </cell>
          <cell r="H3741" t="str">
            <v>Merchant Unregulated</v>
          </cell>
        </row>
        <row r="3742">
          <cell r="D3742" t="str">
            <v>AES Corporation</v>
          </cell>
          <cell r="E3742" t="str">
            <v>Coal</v>
          </cell>
          <cell r="G3742">
            <v>3701224</v>
          </cell>
          <cell r="H3742" t="str">
            <v>Regulated</v>
          </cell>
        </row>
        <row r="3743">
          <cell r="D3743" t="str">
            <v>AES Corporation</v>
          </cell>
          <cell r="E3743" t="str">
            <v>Gas</v>
          </cell>
          <cell r="G3743">
            <v>83322</v>
          </cell>
          <cell r="H3743" t="str">
            <v>Regulated</v>
          </cell>
        </row>
        <row r="3744">
          <cell r="D3744" t="str">
            <v>AES Corporation</v>
          </cell>
          <cell r="E3744" t="str">
            <v>Oil</v>
          </cell>
          <cell r="G3744">
            <v>113</v>
          </cell>
          <cell r="H3744" t="str">
            <v>Regulated</v>
          </cell>
        </row>
        <row r="3745">
          <cell r="D3745" t="str">
            <v>Iberdrola, S.A.</v>
          </cell>
          <cell r="E3745" t="str">
            <v>Wind</v>
          </cell>
          <cell r="G3745">
            <v>168878</v>
          </cell>
          <cell r="H3745" t="str">
            <v>Merchant Unregulated</v>
          </cell>
        </row>
        <row r="3746">
          <cell r="D3746" t="str">
            <v>Hardwick Town of</v>
          </cell>
          <cell r="E3746" t="str">
            <v>Oil</v>
          </cell>
          <cell r="G3746" t="str">
            <v>NA</v>
          </cell>
          <cell r="H3746" t="str">
            <v>Regulated</v>
          </cell>
        </row>
        <row r="3747">
          <cell r="D3747" t="str">
            <v>CMS Energy Corporation</v>
          </cell>
          <cell r="E3747" t="str">
            <v>Water</v>
          </cell>
          <cell r="G3747">
            <v>91196</v>
          </cell>
          <cell r="H3747" t="str">
            <v>Regulated</v>
          </cell>
        </row>
        <row r="3748">
          <cell r="D3748" t="str">
            <v>Northeast Maryland Waste Disposal Authority</v>
          </cell>
          <cell r="E3748" t="str">
            <v>Biomass</v>
          </cell>
          <cell r="G3748" t="str">
            <v>NA</v>
          </cell>
          <cell r="H3748" t="str">
            <v>Merchant Unregulated</v>
          </cell>
        </row>
        <row r="3749">
          <cell r="D3749" t="str">
            <v>Lafayette City of LA</v>
          </cell>
          <cell r="E3749" t="str">
            <v>Gas</v>
          </cell>
          <cell r="G3749" t="str">
            <v>NA</v>
          </cell>
          <cell r="H3749" t="str">
            <v>Regulated</v>
          </cell>
        </row>
        <row r="3750">
          <cell r="D3750" t="str">
            <v>Harlan City of</v>
          </cell>
          <cell r="E3750" t="str">
            <v>Oil</v>
          </cell>
          <cell r="G3750" t="str">
            <v>NA</v>
          </cell>
          <cell r="H3750" t="str">
            <v>Regulated</v>
          </cell>
        </row>
        <row r="3751">
          <cell r="D3751" t="str">
            <v>New York Power Authority</v>
          </cell>
          <cell r="E3751" t="str">
            <v>Gas</v>
          </cell>
          <cell r="G3751" t="str">
            <v>NA</v>
          </cell>
          <cell r="H3751" t="str">
            <v>Merchant Unregulated</v>
          </cell>
        </row>
        <row r="3752">
          <cell r="D3752" t="str">
            <v>Southern Company</v>
          </cell>
          <cell r="E3752" t="str">
            <v>Coal</v>
          </cell>
          <cell r="G3752">
            <v>2099279</v>
          </cell>
          <cell r="H3752" t="str">
            <v>Regulated</v>
          </cell>
        </row>
        <row r="3753">
          <cell r="D3753" t="str">
            <v>MACH Gen LLC</v>
          </cell>
          <cell r="E3753" t="str">
            <v>Gas</v>
          </cell>
          <cell r="G3753">
            <v>1444228</v>
          </cell>
          <cell r="H3753" t="str">
            <v>Merchant Unregulated</v>
          </cell>
        </row>
        <row r="3754">
          <cell r="D3754" t="str">
            <v>Caesars Entertainment Corporation</v>
          </cell>
          <cell r="E3754" t="str">
            <v>Gas</v>
          </cell>
          <cell r="G3754" t="str">
            <v>NA</v>
          </cell>
          <cell r="H3754" t="str">
            <v>Merchant Unregulated</v>
          </cell>
        </row>
        <row r="3755">
          <cell r="D3755" t="str">
            <v>Suntech Power Holdings Co.Ltd.</v>
          </cell>
          <cell r="E3755" t="str">
            <v>Solar</v>
          </cell>
          <cell r="G3755" t="str">
            <v>NA</v>
          </cell>
          <cell r="H3755" t="str">
            <v>Merchant Unregulated</v>
          </cell>
        </row>
        <row r="3756">
          <cell r="D3756" t="str">
            <v>TransCanada Corporation</v>
          </cell>
          <cell r="E3756" t="str">
            <v>Water</v>
          </cell>
          <cell r="G3756" t="str">
            <v>NA</v>
          </cell>
          <cell r="H3756" t="str">
            <v>Merchant Unregulated</v>
          </cell>
        </row>
        <row r="3757">
          <cell r="D3757" t="str">
            <v>Xcel Energy Inc.</v>
          </cell>
          <cell r="E3757" t="str">
            <v>Coal</v>
          </cell>
          <cell r="G3757">
            <v>6176011</v>
          </cell>
          <cell r="H3757" t="str">
            <v>Regulated</v>
          </cell>
        </row>
        <row r="3758">
          <cell r="D3758" t="str">
            <v>Southern Company</v>
          </cell>
          <cell r="E3758" t="str">
            <v>Water</v>
          </cell>
          <cell r="G3758">
            <v>69047</v>
          </cell>
          <cell r="H3758" t="str">
            <v>Regulated</v>
          </cell>
        </row>
        <row r="3759">
          <cell r="D3759" t="str">
            <v>Holyoke City of MA</v>
          </cell>
          <cell r="E3759" t="str">
            <v>Water</v>
          </cell>
          <cell r="G3759" t="str">
            <v>NA</v>
          </cell>
          <cell r="H3759" t="str">
            <v>Regulated</v>
          </cell>
        </row>
        <row r="3760">
          <cell r="D3760" t="str">
            <v>Brookfield Renewable Energy Partners L.P.</v>
          </cell>
          <cell r="E3760" t="str">
            <v>Water</v>
          </cell>
          <cell r="G3760" t="str">
            <v>NA</v>
          </cell>
          <cell r="H3760" t="str">
            <v>Merchant Unregulated</v>
          </cell>
        </row>
        <row r="3761">
          <cell r="D3761" t="str">
            <v>Brookfield Asset Management Inc.</v>
          </cell>
          <cell r="E3761" t="str">
            <v>Water</v>
          </cell>
          <cell r="G3761" t="str">
            <v>NA</v>
          </cell>
          <cell r="H3761" t="str">
            <v>Merchant Unregulated</v>
          </cell>
        </row>
        <row r="3762">
          <cell r="D3762" t="str">
            <v>Iberdrola, S.A.</v>
          </cell>
          <cell r="E3762" t="str">
            <v>Oil</v>
          </cell>
          <cell r="G3762">
            <v>84</v>
          </cell>
          <cell r="H3762" t="str">
            <v>Regulated</v>
          </cell>
        </row>
        <row r="3763">
          <cell r="D3763" t="str">
            <v>PPL Corporation</v>
          </cell>
          <cell r="E3763" t="str">
            <v>Oil</v>
          </cell>
          <cell r="G3763" t="str">
            <v>NA</v>
          </cell>
          <cell r="H3763" t="str">
            <v>Merchant Unregulated</v>
          </cell>
        </row>
        <row r="3764">
          <cell r="D3764" t="str">
            <v>Harrisburg City of</v>
          </cell>
          <cell r="E3764" t="str">
            <v>Biomass</v>
          </cell>
          <cell r="G3764" t="str">
            <v>NA</v>
          </cell>
          <cell r="H3764" t="str">
            <v>Merchant Unregulated</v>
          </cell>
        </row>
        <row r="3765">
          <cell r="D3765" t="str">
            <v>FirstEnergy Corp.</v>
          </cell>
          <cell r="E3765" t="str">
            <v>Coal</v>
          </cell>
          <cell r="G3765">
            <v>7952514</v>
          </cell>
          <cell r="H3765" t="str">
            <v>Regulated</v>
          </cell>
        </row>
        <row r="3766">
          <cell r="D3766" t="str">
            <v>FirstEnergy Corp.</v>
          </cell>
          <cell r="E3766" t="str">
            <v>Coal</v>
          </cell>
          <cell r="G3766">
            <v>2055685</v>
          </cell>
          <cell r="H3766" t="str">
            <v>Regulated</v>
          </cell>
        </row>
        <row r="3767">
          <cell r="D3767" t="str">
            <v>Northeast Texas Elec Coop, Inc</v>
          </cell>
          <cell r="E3767" t="str">
            <v>Gas</v>
          </cell>
          <cell r="G3767">
            <v>363111</v>
          </cell>
          <cell r="H3767" t="str">
            <v>Merchant Unregulated</v>
          </cell>
        </row>
        <row r="3768">
          <cell r="D3768" t="str">
            <v>East Texas Electric Co-op, Inc.</v>
          </cell>
          <cell r="E3768" t="str">
            <v>Gas</v>
          </cell>
          <cell r="G3768">
            <v>297450</v>
          </cell>
          <cell r="H3768" t="str">
            <v>Merchant Unregulated</v>
          </cell>
        </row>
        <row r="3769">
          <cell r="D3769" t="str">
            <v>NV Energy, Inc.</v>
          </cell>
          <cell r="E3769" t="str">
            <v>Gas</v>
          </cell>
          <cell r="G3769">
            <v>35179</v>
          </cell>
          <cell r="H3769" t="str">
            <v>Regulated</v>
          </cell>
        </row>
        <row r="3770">
          <cell r="D3770" t="str">
            <v>NV Energy, Inc.</v>
          </cell>
          <cell r="E3770" t="str">
            <v>Gas</v>
          </cell>
          <cell r="G3770">
            <v>3412304</v>
          </cell>
          <cell r="H3770" t="str">
            <v>Regulated</v>
          </cell>
        </row>
        <row r="3771">
          <cell r="D3771" t="str">
            <v>American Electric Power Company, Inc.</v>
          </cell>
          <cell r="E3771" t="str">
            <v>Gas</v>
          </cell>
          <cell r="G3771">
            <v>101777</v>
          </cell>
          <cell r="H3771" t="str">
            <v>Regulated</v>
          </cell>
        </row>
        <row r="3772">
          <cell r="D3772" t="str">
            <v>Arkansas Electric Cooperative Corp.</v>
          </cell>
          <cell r="E3772" t="str">
            <v>Gas</v>
          </cell>
          <cell r="G3772">
            <v>356365</v>
          </cell>
          <cell r="H3772" t="str">
            <v>Merchant Unregulated</v>
          </cell>
        </row>
        <row r="3773">
          <cell r="D3773" t="str">
            <v>United States Government</v>
          </cell>
          <cell r="E3773" t="str">
            <v>Water</v>
          </cell>
          <cell r="G3773">
            <v>125187</v>
          </cell>
          <cell r="H3773" t="str">
            <v>Merchant Unregulated</v>
          </cell>
        </row>
        <row r="3774">
          <cell r="D3774" t="str">
            <v>Hart Hydro City of</v>
          </cell>
          <cell r="E3774" t="str">
            <v>Oil</v>
          </cell>
          <cell r="G3774" t="str">
            <v>NA</v>
          </cell>
          <cell r="H3774" t="str">
            <v>Regulated</v>
          </cell>
        </row>
        <row r="3775">
          <cell r="D3775" t="str">
            <v>Hart Hydro City of</v>
          </cell>
          <cell r="E3775" t="str">
            <v>Water</v>
          </cell>
          <cell r="G3775" t="str">
            <v>NA</v>
          </cell>
          <cell r="H3775" t="str">
            <v>Regulated</v>
          </cell>
        </row>
        <row r="3776">
          <cell r="D3776" t="str">
            <v>Armstrong World Industries, Inc.</v>
          </cell>
          <cell r="E3776" t="str">
            <v>Biomass</v>
          </cell>
          <cell r="G3776" t="str">
            <v>NA</v>
          </cell>
          <cell r="H3776" t="str">
            <v>Merchant Unregulated</v>
          </cell>
        </row>
        <row r="3777">
          <cell r="D3777" t="str">
            <v>TPG Capital Management, L.P.</v>
          </cell>
          <cell r="E3777" t="str">
            <v>Biomass</v>
          </cell>
          <cell r="G3777" t="str">
            <v>NA</v>
          </cell>
          <cell r="H3777" t="str">
            <v>Merchant Unregulated</v>
          </cell>
        </row>
        <row r="3778">
          <cell r="D3778" t="str">
            <v>South Jersey Industries, Inc.</v>
          </cell>
          <cell r="E3778" t="str">
            <v>Gas</v>
          </cell>
          <cell r="G3778" t="str">
            <v>NA</v>
          </cell>
          <cell r="H3778" t="str">
            <v>Merchant Unregulated</v>
          </cell>
        </row>
        <row r="3779">
          <cell r="D3779" t="str">
            <v>DCO Energy LLC</v>
          </cell>
          <cell r="E3779" t="str">
            <v>Gas</v>
          </cell>
          <cell r="G3779" t="str">
            <v>NA</v>
          </cell>
          <cell r="H3779" t="str">
            <v>Merchant Unregulated</v>
          </cell>
        </row>
        <row r="3780">
          <cell r="D3780" t="str">
            <v>Fortistar LLC</v>
          </cell>
          <cell r="E3780" t="str">
            <v>Biomass</v>
          </cell>
          <cell r="G3780" t="str">
            <v>NA</v>
          </cell>
          <cell r="H3780" t="str">
            <v>Merchant Unregulated</v>
          </cell>
        </row>
        <row r="3781">
          <cell r="D3781" t="str">
            <v>Hartley City of</v>
          </cell>
          <cell r="E3781" t="str">
            <v>Oil</v>
          </cell>
          <cell r="G3781" t="str">
            <v>NA</v>
          </cell>
          <cell r="H3781" t="str">
            <v>Regulated</v>
          </cell>
        </row>
        <row r="3782">
          <cell r="D3782" t="str">
            <v>Oglethorpe Power Corporation</v>
          </cell>
          <cell r="E3782" t="str">
            <v>Gas</v>
          </cell>
          <cell r="G3782">
            <v>66995</v>
          </cell>
          <cell r="H3782" t="str">
            <v>Merchant Unregulated</v>
          </cell>
        </row>
        <row r="3783">
          <cell r="D3783" t="str">
            <v>United States Government</v>
          </cell>
          <cell r="E3783" t="str">
            <v>Water</v>
          </cell>
          <cell r="G3783">
            <v>283800</v>
          </cell>
          <cell r="H3783" t="str">
            <v>Merchant Unregulated</v>
          </cell>
        </row>
        <row r="3784">
          <cell r="D3784" t="str">
            <v>Basin Electric Power Cooperative</v>
          </cell>
          <cell r="E3784" t="str">
            <v>Gas</v>
          </cell>
          <cell r="G3784" t="str">
            <v>NA</v>
          </cell>
          <cell r="H3784" t="str">
            <v>Merchant Unregulated</v>
          </cell>
        </row>
        <row r="3785">
          <cell r="D3785" t="str">
            <v>Integrys Energy Group, Inc.</v>
          </cell>
          <cell r="E3785" t="str">
            <v>Solar</v>
          </cell>
          <cell r="G3785" t="str">
            <v>NA</v>
          </cell>
          <cell r="H3785" t="str">
            <v>Merchant Unregulated</v>
          </cell>
        </row>
        <row r="3786">
          <cell r="D3786" t="str">
            <v>Exelon Corporation</v>
          </cell>
          <cell r="E3786" t="str">
            <v>Wind</v>
          </cell>
          <cell r="G3786">
            <v>136806</v>
          </cell>
          <cell r="H3786" t="str">
            <v>Merchant Unregulated</v>
          </cell>
        </row>
        <row r="3787">
          <cell r="D3787" t="str">
            <v>Exelon Corporation</v>
          </cell>
          <cell r="E3787" t="str">
            <v>Wind</v>
          </cell>
          <cell r="G3787">
            <v>30609</v>
          </cell>
          <cell r="H3787" t="str">
            <v>Merchant Unregulated</v>
          </cell>
        </row>
        <row r="3788">
          <cell r="D3788" t="str">
            <v>PUD No 1 of Cowlitz County</v>
          </cell>
          <cell r="E3788" t="str">
            <v>Wind</v>
          </cell>
          <cell r="G3788">
            <v>75597</v>
          </cell>
          <cell r="H3788" t="str">
            <v>Regulated</v>
          </cell>
        </row>
        <row r="3789">
          <cell r="D3789" t="str">
            <v>Lakeview Light &amp; Power</v>
          </cell>
          <cell r="E3789" t="str">
            <v>Wind</v>
          </cell>
          <cell r="G3789">
            <v>75597</v>
          </cell>
          <cell r="H3789" t="str">
            <v>Regulated</v>
          </cell>
        </row>
        <row r="3790">
          <cell r="D3790" t="str">
            <v>Eugene Water &amp; Electric Board</v>
          </cell>
          <cell r="E3790" t="str">
            <v>Wind</v>
          </cell>
          <cell r="G3790">
            <v>50398</v>
          </cell>
          <cell r="H3790" t="str">
            <v>Regulated</v>
          </cell>
        </row>
        <row r="3791">
          <cell r="D3791" t="str">
            <v>Peninsula Light Company</v>
          </cell>
          <cell r="E3791" t="str">
            <v>Wind</v>
          </cell>
          <cell r="G3791">
            <v>50398</v>
          </cell>
          <cell r="H3791" t="str">
            <v>Regulated</v>
          </cell>
        </row>
        <row r="3792">
          <cell r="D3792" t="str">
            <v>Entergy Corporation</v>
          </cell>
          <cell r="E3792" t="str">
            <v>Gas</v>
          </cell>
          <cell r="G3792">
            <v>-951</v>
          </cell>
          <cell r="H3792" t="str">
            <v>Regulated</v>
          </cell>
        </row>
        <row r="3793">
          <cell r="D3793" t="str">
            <v>PPL Corporation</v>
          </cell>
          <cell r="E3793" t="str">
            <v>Oil</v>
          </cell>
          <cell r="G3793" t="str">
            <v>NA</v>
          </cell>
          <cell r="H3793" t="str">
            <v>Merchant Unregulated</v>
          </cell>
        </row>
        <row r="3794">
          <cell r="D3794" t="str">
            <v>Minnkota Power Coop, Inc</v>
          </cell>
          <cell r="E3794" t="str">
            <v>Oil</v>
          </cell>
          <cell r="G3794" t="str">
            <v>NA</v>
          </cell>
          <cell r="H3794" t="str">
            <v>Merchant Unregulated</v>
          </cell>
        </row>
        <row r="3795">
          <cell r="D3795" t="str">
            <v>Dakota Electric Association</v>
          </cell>
          <cell r="E3795" t="str">
            <v>Oil</v>
          </cell>
          <cell r="G3795" t="str">
            <v>NA</v>
          </cell>
          <cell r="H3795" t="str">
            <v>Merchant Unregulated</v>
          </cell>
        </row>
        <row r="3796">
          <cell r="D3796" t="str">
            <v>PG&amp;E Corporation</v>
          </cell>
          <cell r="E3796" t="str">
            <v>Water</v>
          </cell>
          <cell r="G3796">
            <v>6614</v>
          </cell>
          <cell r="H3796" t="str">
            <v>Regulated</v>
          </cell>
        </row>
        <row r="3797">
          <cell r="D3797" t="str">
            <v>PG&amp;E Corporation</v>
          </cell>
          <cell r="E3797" t="str">
            <v>Water</v>
          </cell>
          <cell r="G3797">
            <v>38652</v>
          </cell>
          <cell r="H3797" t="str">
            <v>Regulated</v>
          </cell>
        </row>
        <row r="3798">
          <cell r="D3798" t="str">
            <v>Integrys Energy Group, Inc.</v>
          </cell>
          <cell r="E3798" t="str">
            <v>Water</v>
          </cell>
          <cell r="G3798">
            <v>5514</v>
          </cell>
          <cell r="H3798" t="str">
            <v>Regulated</v>
          </cell>
        </row>
        <row r="3799">
          <cell r="D3799" t="str">
            <v>Cyrq Energy, Inc.</v>
          </cell>
          <cell r="E3799" t="str">
            <v>Geothermal</v>
          </cell>
          <cell r="G3799" t="str">
            <v>NA</v>
          </cell>
          <cell r="H3799" t="str">
            <v>Merchant Unregulated</v>
          </cell>
        </row>
        <row r="3800">
          <cell r="D3800" t="str">
            <v>NextEra Energy, Inc.</v>
          </cell>
          <cell r="E3800" t="str">
            <v>Solar</v>
          </cell>
          <cell r="G3800" t="str">
            <v>NA</v>
          </cell>
          <cell r="H3800" t="str">
            <v>Merchant Unregulated</v>
          </cell>
        </row>
        <row r="3801">
          <cell r="D3801" t="str">
            <v>KCP&amp;L Greater Missouri Operations Company</v>
          </cell>
          <cell r="E3801" t="str">
            <v>Water</v>
          </cell>
          <cell r="G3801" t="str">
            <v>NA</v>
          </cell>
          <cell r="H3801" t="str">
            <v>Merchant Unregulated</v>
          </cell>
        </row>
        <row r="3802">
          <cell r="D3802" t="str">
            <v>Mega Renewables</v>
          </cell>
          <cell r="E3802" t="str">
            <v>Water</v>
          </cell>
          <cell r="G3802" t="str">
            <v>NA</v>
          </cell>
          <cell r="H3802" t="str">
            <v>Merchant Unregulated</v>
          </cell>
        </row>
        <row r="3803">
          <cell r="D3803" t="str">
            <v>Riverstone Holdings LLC</v>
          </cell>
          <cell r="E3803" t="str">
            <v>Wind</v>
          </cell>
          <cell r="G3803">
            <v>248843</v>
          </cell>
          <cell r="H3803" t="str">
            <v>Merchant Unregulated</v>
          </cell>
        </row>
        <row r="3804">
          <cell r="D3804" t="str">
            <v>Hudson Clean Energy Partners LP</v>
          </cell>
          <cell r="E3804" t="str">
            <v>Water</v>
          </cell>
          <cell r="G3804" t="str">
            <v>NA</v>
          </cell>
          <cell r="H3804" t="str">
            <v>Merchant Unregulated</v>
          </cell>
        </row>
        <row r="3805">
          <cell r="D3805" t="str">
            <v>FirstEnergy Corp.</v>
          </cell>
          <cell r="E3805" t="str">
            <v>Coal</v>
          </cell>
          <cell r="G3805">
            <v>9683817</v>
          </cell>
          <cell r="H3805" t="str">
            <v>Merchant Unregulated</v>
          </cell>
        </row>
        <row r="3806">
          <cell r="D3806" t="str">
            <v>PPL Corporation</v>
          </cell>
          <cell r="E3806" t="str">
            <v>Water</v>
          </cell>
          <cell r="G3806" t="str">
            <v>NA</v>
          </cell>
          <cell r="H3806" t="str">
            <v>Merchant Unregulated</v>
          </cell>
        </row>
        <row r="3807">
          <cell r="D3807" t="str">
            <v>Dynegy Inc.</v>
          </cell>
          <cell r="E3807" t="str">
            <v>Coal</v>
          </cell>
          <cell r="G3807">
            <v>2697724</v>
          </cell>
          <cell r="H3807" t="str">
            <v>Merchant Unregulated</v>
          </cell>
        </row>
        <row r="3808">
          <cell r="D3808" t="str">
            <v>SunCoke Energy, Inc.</v>
          </cell>
          <cell r="E3808" t="str">
            <v>Coal</v>
          </cell>
          <cell r="G3808" t="str">
            <v>NA</v>
          </cell>
          <cell r="H3808" t="str">
            <v>Merchant Unregulated</v>
          </cell>
        </row>
        <row r="3809">
          <cell r="D3809" t="str">
            <v>Covanta Holding Corporation</v>
          </cell>
          <cell r="E3809" t="str">
            <v>Biomass</v>
          </cell>
          <cell r="G3809" t="str">
            <v>NA</v>
          </cell>
          <cell r="H3809" t="str">
            <v>Merchant Unregulated</v>
          </cell>
        </row>
        <row r="3810">
          <cell r="D3810" t="str">
            <v>Covanta Holding Corporation</v>
          </cell>
          <cell r="E3810" t="str">
            <v>Biomass</v>
          </cell>
          <cell r="G3810">
            <v>343903</v>
          </cell>
          <cell r="H3810" t="str">
            <v>Merchant Unregulated</v>
          </cell>
        </row>
        <row r="3811">
          <cell r="D3811" t="str">
            <v>National Grid plc</v>
          </cell>
          <cell r="E3811" t="str">
            <v>Solar</v>
          </cell>
          <cell r="G3811" t="str">
            <v>NA</v>
          </cell>
          <cell r="H3811" t="str">
            <v>Regulated</v>
          </cell>
        </row>
        <row r="3812">
          <cell r="D3812" t="str">
            <v>Haviland Plastic Products, Co.</v>
          </cell>
          <cell r="E3812" t="str">
            <v>Wind</v>
          </cell>
          <cell r="G3812" t="str">
            <v>NA</v>
          </cell>
          <cell r="H3812" t="str">
            <v>Merchant Unregulated</v>
          </cell>
        </row>
        <row r="3813">
          <cell r="D3813" t="str">
            <v>Haw River Hydro Co</v>
          </cell>
          <cell r="E3813" t="str">
            <v>Water</v>
          </cell>
          <cell r="G3813" t="str">
            <v>NA</v>
          </cell>
          <cell r="H3813" t="str">
            <v>Merchant Unregulated</v>
          </cell>
        </row>
        <row r="3814">
          <cell r="D3814" t="str">
            <v>Hawaiian Coml &amp; Sugar Co Ltd</v>
          </cell>
          <cell r="E3814" t="str">
            <v>Biomass</v>
          </cell>
          <cell r="G3814" t="str">
            <v>NA</v>
          </cell>
          <cell r="H3814" t="str">
            <v>Merchant Unregulated</v>
          </cell>
        </row>
        <row r="3815">
          <cell r="D3815" t="str">
            <v>EDF Group</v>
          </cell>
          <cell r="E3815" t="str">
            <v>Wind</v>
          </cell>
          <cell r="G3815" t="str">
            <v>NA</v>
          </cell>
          <cell r="H3815" t="str">
            <v>Merchant Unregulated</v>
          </cell>
        </row>
        <row r="3816">
          <cell r="D3816" t="str">
            <v>Hawi Renewable Development Inc.</v>
          </cell>
          <cell r="E3816" t="str">
            <v>Wind</v>
          </cell>
          <cell r="G3816" t="str">
            <v>NA</v>
          </cell>
          <cell r="H3816" t="str">
            <v>Merchant Unregulated</v>
          </cell>
        </row>
        <row r="3817">
          <cell r="D3817" t="str">
            <v>Oglethorpe Power Corporation</v>
          </cell>
          <cell r="E3817" t="str">
            <v>Gas</v>
          </cell>
          <cell r="G3817">
            <v>253750</v>
          </cell>
          <cell r="H3817" t="str">
            <v>Merchant Unregulated</v>
          </cell>
        </row>
        <row r="3818">
          <cell r="D3818" t="str">
            <v>National Grid plc</v>
          </cell>
          <cell r="E3818" t="str">
            <v>Oil</v>
          </cell>
          <cell r="G3818" t="str">
            <v>NA</v>
          </cell>
          <cell r="H3818" t="str">
            <v>Merchant Unregulated</v>
          </cell>
        </row>
        <row r="3819">
          <cell r="D3819" t="str">
            <v>Renewable Power Markets Access, Inc</v>
          </cell>
          <cell r="E3819" t="str">
            <v>Wind</v>
          </cell>
          <cell r="G3819">
            <v>36199</v>
          </cell>
          <cell r="H3819" t="str">
            <v>Merchant Unregulated</v>
          </cell>
        </row>
        <row r="3820">
          <cell r="D3820" t="str">
            <v>Brookfield Renewable Energy Partners L.P.</v>
          </cell>
          <cell r="E3820" t="str">
            <v>Water</v>
          </cell>
          <cell r="G3820">
            <v>183770</v>
          </cell>
          <cell r="H3820" t="str">
            <v>Merchant Unregulated</v>
          </cell>
        </row>
        <row r="3821">
          <cell r="D3821" t="str">
            <v>Brookfield Asset Management Inc.</v>
          </cell>
          <cell r="E3821" t="str">
            <v>Water</v>
          </cell>
          <cell r="G3821">
            <v>341445</v>
          </cell>
          <cell r="H3821" t="str">
            <v>Merchant Unregulated</v>
          </cell>
        </row>
        <row r="3822">
          <cell r="D3822" t="str">
            <v>Hawley Public Utilities Comm</v>
          </cell>
          <cell r="E3822" t="str">
            <v>Oil</v>
          </cell>
          <cell r="G3822" t="str">
            <v>NA</v>
          </cell>
          <cell r="H3822" t="str">
            <v>Regulated</v>
          </cell>
        </row>
        <row r="3823">
          <cell r="D3823" t="str">
            <v>Great Plains Energy Inc.</v>
          </cell>
          <cell r="E3823" t="str">
            <v>Coal</v>
          </cell>
          <cell r="G3823">
            <v>3759005</v>
          </cell>
          <cell r="H3823" t="str">
            <v>Regulated</v>
          </cell>
        </row>
        <row r="3824">
          <cell r="D3824" t="str">
            <v>Great Plains Energy Inc.</v>
          </cell>
          <cell r="E3824" t="str">
            <v>Gas</v>
          </cell>
          <cell r="G3824">
            <v>202301</v>
          </cell>
          <cell r="H3824" t="str">
            <v>Regulated</v>
          </cell>
        </row>
        <row r="3825">
          <cell r="D3825" t="str">
            <v>Great Plains Energy Inc.</v>
          </cell>
          <cell r="E3825" t="str">
            <v>Gas</v>
          </cell>
          <cell r="G3825">
            <v>10351</v>
          </cell>
          <cell r="H3825" t="str">
            <v>Regulated</v>
          </cell>
        </row>
        <row r="3826">
          <cell r="D3826" t="str">
            <v>Haxtun Town of</v>
          </cell>
          <cell r="E3826" t="str">
            <v>Oil</v>
          </cell>
          <cell r="G3826" t="str">
            <v>NA</v>
          </cell>
          <cell r="H3826" t="str">
            <v>Regulated</v>
          </cell>
        </row>
        <row r="3827">
          <cell r="D3827" t="str">
            <v>Iberdrola, S.A.</v>
          </cell>
          <cell r="E3827" t="str">
            <v>Wind</v>
          </cell>
          <cell r="G3827">
            <v>210755</v>
          </cell>
          <cell r="H3827" t="str">
            <v>Merchant Unregulated</v>
          </cell>
        </row>
        <row r="3828">
          <cell r="D3828" t="str">
            <v>Calpine Corporation</v>
          </cell>
          <cell r="E3828" t="str">
            <v>Gas</v>
          </cell>
          <cell r="G3828">
            <v>5179270</v>
          </cell>
          <cell r="H3828" t="str">
            <v>Merchant Unregulated</v>
          </cell>
        </row>
        <row r="3829">
          <cell r="D3829" t="str">
            <v>Berkshire Hathaway Inc.</v>
          </cell>
          <cell r="E3829" t="str">
            <v>Coal</v>
          </cell>
          <cell r="G3829">
            <v>389403</v>
          </cell>
          <cell r="H3829" t="str">
            <v>Regulated</v>
          </cell>
        </row>
        <row r="3830">
          <cell r="D3830" t="str">
            <v>Salt River Project</v>
          </cell>
          <cell r="E3830" t="str">
            <v>Coal</v>
          </cell>
          <cell r="G3830">
            <v>727532</v>
          </cell>
          <cell r="H3830" t="str">
            <v>Regulated</v>
          </cell>
        </row>
        <row r="3831">
          <cell r="D3831" t="str">
            <v>Xcel Energy Inc.</v>
          </cell>
          <cell r="E3831" t="str">
            <v>Coal</v>
          </cell>
          <cell r="G3831">
            <v>1315849</v>
          </cell>
          <cell r="H3831" t="str">
            <v>Regulated</v>
          </cell>
        </row>
        <row r="3832">
          <cell r="D3832" t="str">
            <v>MidAmerican Energy Holdings Company</v>
          </cell>
          <cell r="E3832" t="str">
            <v>Coal</v>
          </cell>
          <cell r="G3832">
            <v>44343</v>
          </cell>
          <cell r="H3832" t="str">
            <v>Regulated</v>
          </cell>
        </row>
        <row r="3833">
          <cell r="D3833" t="str">
            <v>Los Angeles Department of Water and Power</v>
          </cell>
          <cell r="E3833" t="str">
            <v>Gas</v>
          </cell>
          <cell r="G3833">
            <v>1753539</v>
          </cell>
          <cell r="H3833" t="str">
            <v>Regulated</v>
          </cell>
        </row>
        <row r="3834">
          <cell r="D3834" t="str">
            <v>Los Angeles Department of Water and Power</v>
          </cell>
          <cell r="E3834" t="str">
            <v>Gas</v>
          </cell>
          <cell r="G3834" t="str">
            <v>NA</v>
          </cell>
          <cell r="H3834" t="str">
            <v>Regulated</v>
          </cell>
        </row>
        <row r="3835">
          <cell r="D3835" t="str">
            <v>Los Angeles Department of Water and Power</v>
          </cell>
          <cell r="E3835" t="str">
            <v>Gas</v>
          </cell>
          <cell r="G3835">
            <v>1325834</v>
          </cell>
          <cell r="H3835" t="str">
            <v>Regulated</v>
          </cell>
        </row>
        <row r="3836">
          <cell r="D3836" t="str">
            <v>EIF Management, LLC</v>
          </cell>
          <cell r="E3836" t="str">
            <v>Water</v>
          </cell>
          <cell r="G3836" t="str">
            <v>NA</v>
          </cell>
          <cell r="H3836" t="str">
            <v>Merchant Unregulated</v>
          </cell>
        </row>
        <row r="3837">
          <cell r="D3837" t="str">
            <v>GDF Suez SA</v>
          </cell>
          <cell r="E3837" t="str">
            <v>Gas</v>
          </cell>
          <cell r="G3837">
            <v>1887038</v>
          </cell>
          <cell r="H3837" t="str">
            <v>Merchant Unregulated</v>
          </cell>
        </row>
        <row r="3838">
          <cell r="D3838" t="str">
            <v>Xcel Energy Inc.</v>
          </cell>
          <cell r="E3838" t="str">
            <v>Water</v>
          </cell>
          <cell r="G3838">
            <v>1365</v>
          </cell>
          <cell r="H3838" t="str">
            <v>Regulated</v>
          </cell>
        </row>
        <row r="3839">
          <cell r="D3839" t="str">
            <v>SunEdison, Inc.</v>
          </cell>
          <cell r="E3839" t="str">
            <v>Solar</v>
          </cell>
          <cell r="G3839" t="str">
            <v>NA</v>
          </cell>
          <cell r="H3839" t="str">
            <v>Merchant Unregulated</v>
          </cell>
        </row>
        <row r="3840">
          <cell r="D3840" t="str">
            <v>IDACORP, Inc.</v>
          </cell>
          <cell r="E3840" t="str">
            <v>Water</v>
          </cell>
          <cell r="G3840" t="str">
            <v>NA</v>
          </cell>
          <cell r="H3840" t="str">
            <v>Merchant Unregulated</v>
          </cell>
        </row>
        <row r="3841">
          <cell r="D3841" t="str">
            <v>L B Industries Inc.</v>
          </cell>
          <cell r="E3841" t="str">
            <v>Water</v>
          </cell>
          <cell r="G3841" t="str">
            <v>NA</v>
          </cell>
          <cell r="H3841" t="str">
            <v>Merchant Unregulated</v>
          </cell>
        </row>
        <row r="3842">
          <cell r="D3842" t="str">
            <v>Rockland Capital, LLC</v>
          </cell>
          <cell r="E3842" t="str">
            <v>Other Nonrenewable</v>
          </cell>
          <cell r="G3842" t="str">
            <v>NA</v>
          </cell>
          <cell r="H3842" t="str">
            <v>Merchant Unregulated</v>
          </cell>
        </row>
        <row r="3843">
          <cell r="D3843" t="str">
            <v>Lakeside Energy, LLC</v>
          </cell>
          <cell r="E3843" t="str">
            <v>Gas</v>
          </cell>
          <cell r="G3843" t="str">
            <v>NA</v>
          </cell>
          <cell r="H3843" t="str">
            <v>Merchant Unregulated</v>
          </cell>
        </row>
        <row r="3844">
          <cell r="D3844" t="str">
            <v>Colorado River Indian Irr Proj</v>
          </cell>
          <cell r="E3844" t="str">
            <v>Water</v>
          </cell>
          <cell r="G3844" t="str">
            <v>NA</v>
          </cell>
          <cell r="H3844" t="str">
            <v>Merchant Unregulated</v>
          </cell>
        </row>
        <row r="3845">
          <cell r="D3845" t="str">
            <v>Golden Valley Electric Association Inc.</v>
          </cell>
          <cell r="E3845" t="str">
            <v>Coal</v>
          </cell>
          <cell r="G3845">
            <v>215407</v>
          </cell>
          <cell r="H3845" t="str">
            <v>Merchant Unregulated</v>
          </cell>
        </row>
        <row r="3846">
          <cell r="D3846" t="str">
            <v>Alaska Power &amp; Telephone Co.</v>
          </cell>
          <cell r="E3846" t="str">
            <v>Oil</v>
          </cell>
          <cell r="G3846" t="str">
            <v>NA</v>
          </cell>
          <cell r="H3846" t="str">
            <v>Merchant Unregulated</v>
          </cell>
        </row>
        <row r="3847">
          <cell r="D3847" t="str">
            <v>Alaska Energy &amp; Resources Company</v>
          </cell>
          <cell r="E3847" t="str">
            <v>Oil</v>
          </cell>
          <cell r="G3847" t="str">
            <v>NA</v>
          </cell>
          <cell r="H3847" t="str">
            <v>Merchant Unregulated</v>
          </cell>
        </row>
        <row r="3848">
          <cell r="D3848" t="str">
            <v>United States Government</v>
          </cell>
          <cell r="E3848" t="str">
            <v>Water</v>
          </cell>
          <cell r="G3848">
            <v>14121</v>
          </cell>
          <cell r="H3848" t="str">
            <v>Merchant Unregulated</v>
          </cell>
        </row>
        <row r="3849">
          <cell r="D3849" t="str">
            <v>Honeywell, Inc.</v>
          </cell>
          <cell r="E3849" t="str">
            <v>Coal</v>
          </cell>
          <cell r="G3849" t="str">
            <v>NA</v>
          </cell>
          <cell r="H3849" t="str">
            <v>Merchant Unregulated</v>
          </cell>
        </row>
        <row r="3850">
          <cell r="D3850" t="str">
            <v>Primary Energy Recycling Corporation</v>
          </cell>
          <cell r="E3850" t="str">
            <v>Other Nonrenewable</v>
          </cell>
          <cell r="G3850">
            <v>173211</v>
          </cell>
          <cell r="H3850" t="str">
            <v>Merchant Unregulated</v>
          </cell>
        </row>
        <row r="3851">
          <cell r="D3851" t="str">
            <v>Heber Light &amp; Power Company</v>
          </cell>
          <cell r="E3851" t="str">
            <v>Gas</v>
          </cell>
          <cell r="G3851" t="str">
            <v>NA</v>
          </cell>
          <cell r="H3851" t="str">
            <v>Regulated</v>
          </cell>
        </row>
        <row r="3852">
          <cell r="D3852" t="str">
            <v>Ormat Industries Ltd.</v>
          </cell>
          <cell r="E3852" t="str">
            <v>Geothermal</v>
          </cell>
          <cell r="G3852" t="str">
            <v>NA</v>
          </cell>
          <cell r="H3852" t="str">
            <v>Merchant Unregulated</v>
          </cell>
        </row>
        <row r="3853">
          <cell r="D3853" t="str">
            <v>Ormat Technologies, Inc.</v>
          </cell>
          <cell r="E3853" t="str">
            <v>Geothermal</v>
          </cell>
          <cell r="G3853" t="str">
            <v>NA</v>
          </cell>
          <cell r="H3853" t="str">
            <v>Merchant Unregulated</v>
          </cell>
        </row>
        <row r="3854">
          <cell r="D3854" t="str">
            <v>JPMorgan Chase &amp; Co.</v>
          </cell>
          <cell r="E3854" t="str">
            <v>Geothermal</v>
          </cell>
          <cell r="G3854" t="str">
            <v>NA</v>
          </cell>
          <cell r="H3854" t="str">
            <v>Merchant Unregulated</v>
          </cell>
        </row>
        <row r="3855">
          <cell r="D3855" t="str">
            <v>Ormat Industries Ltd.</v>
          </cell>
          <cell r="E3855" t="str">
            <v>Geothermal</v>
          </cell>
          <cell r="G3855" t="str">
            <v>NA</v>
          </cell>
          <cell r="H3855" t="str">
            <v>Merchant Unregulated</v>
          </cell>
        </row>
        <row r="3856">
          <cell r="D3856" t="str">
            <v>Ormat Technologies, Inc.</v>
          </cell>
          <cell r="E3856" t="str">
            <v>Geothermal</v>
          </cell>
          <cell r="G3856" t="str">
            <v>NA</v>
          </cell>
          <cell r="H3856" t="str">
            <v>Merchant Unregulated</v>
          </cell>
        </row>
        <row r="3857">
          <cell r="D3857" t="str">
            <v>JPMorgan Chase &amp; Co.</v>
          </cell>
          <cell r="E3857" t="str">
            <v>Geothermal</v>
          </cell>
          <cell r="G3857" t="str">
            <v>NA</v>
          </cell>
          <cell r="H3857" t="str">
            <v>Merchant Unregulated</v>
          </cell>
        </row>
        <row r="3858">
          <cell r="D3858" t="str">
            <v>Ormat Industries Ltd.</v>
          </cell>
          <cell r="E3858" t="str">
            <v>Geothermal</v>
          </cell>
          <cell r="G3858" t="str">
            <v>NA</v>
          </cell>
          <cell r="H3858" t="str">
            <v>Merchant Unregulated</v>
          </cell>
        </row>
        <row r="3859">
          <cell r="D3859" t="str">
            <v>Ormat Technologies, Inc.</v>
          </cell>
          <cell r="E3859" t="str">
            <v>Geothermal</v>
          </cell>
          <cell r="G3859" t="str">
            <v>NA</v>
          </cell>
          <cell r="H3859" t="str">
            <v>Merchant Unregulated</v>
          </cell>
        </row>
        <row r="3860">
          <cell r="D3860" t="str">
            <v>JPMorgan Chase &amp; Co.</v>
          </cell>
          <cell r="E3860" t="str">
            <v>Geothermal</v>
          </cell>
          <cell r="G3860" t="str">
            <v>NA</v>
          </cell>
          <cell r="H3860" t="str">
            <v>Merchant Unregulated</v>
          </cell>
        </row>
        <row r="3861">
          <cell r="D3861" t="str">
            <v>Nebraska Public Power District</v>
          </cell>
          <cell r="E3861" t="str">
            <v>Oil</v>
          </cell>
          <cell r="G3861">
            <v>197</v>
          </cell>
          <cell r="H3861" t="str">
            <v>Regulated</v>
          </cell>
        </row>
        <row r="3862">
          <cell r="D3862" t="str">
            <v>Sacramento Municipal Utility District</v>
          </cell>
          <cell r="E3862" t="str">
            <v>Solar</v>
          </cell>
          <cell r="G3862" t="str">
            <v>NA</v>
          </cell>
          <cell r="H3862" t="str">
            <v>Regulated</v>
          </cell>
        </row>
        <row r="3863">
          <cell r="D3863" t="str">
            <v>Heliocentric LLC</v>
          </cell>
          <cell r="E3863" t="str">
            <v>Solar</v>
          </cell>
          <cell r="G3863" t="str">
            <v>NA</v>
          </cell>
          <cell r="H3863" t="str">
            <v>Merchant Unregulated</v>
          </cell>
        </row>
        <row r="3864">
          <cell r="D3864" t="str">
            <v>BP plc</v>
          </cell>
          <cell r="E3864" t="str">
            <v>Gas</v>
          </cell>
          <cell r="G3864" t="str">
            <v>NA</v>
          </cell>
          <cell r="H3864" t="str">
            <v>Merchant Unregulated</v>
          </cell>
        </row>
        <row r="3865">
          <cell r="D3865" t="str">
            <v>New York Power Authority</v>
          </cell>
          <cell r="E3865" t="str">
            <v>Gas</v>
          </cell>
          <cell r="G3865" t="str">
            <v>NA</v>
          </cell>
          <cell r="H3865" t="str">
            <v>Merchant Unregulated</v>
          </cell>
        </row>
        <row r="3866">
          <cell r="D3866" t="str">
            <v>Placer County Water Agency</v>
          </cell>
          <cell r="E3866" t="str">
            <v>Water</v>
          </cell>
          <cell r="G3866" t="str">
            <v>NA</v>
          </cell>
          <cell r="H3866" t="str">
            <v>Merchant Unregulated</v>
          </cell>
        </row>
        <row r="3867">
          <cell r="D3867" t="str">
            <v>Heller Industrial Parks Inc.</v>
          </cell>
          <cell r="E3867" t="str">
            <v>Solar</v>
          </cell>
          <cell r="G3867" t="str">
            <v>NA</v>
          </cell>
          <cell r="H3867" t="str">
            <v>Merchant Unregulated</v>
          </cell>
        </row>
        <row r="3868">
          <cell r="D3868" t="str">
            <v>United States Government</v>
          </cell>
          <cell r="E3868" t="str">
            <v>Water</v>
          </cell>
          <cell r="G3868" t="str">
            <v>NA</v>
          </cell>
          <cell r="H3868" t="str">
            <v>Merchant Unregulated</v>
          </cell>
        </row>
        <row r="3869">
          <cell r="D3869" t="str">
            <v>IDACORP, Inc.</v>
          </cell>
          <cell r="E3869" t="str">
            <v>Water</v>
          </cell>
          <cell r="G3869">
            <v>2084203</v>
          </cell>
          <cell r="H3869" t="str">
            <v>Regulated</v>
          </cell>
        </row>
        <row r="3870">
          <cell r="D3870" t="str">
            <v>PG&amp;E Corporation</v>
          </cell>
          <cell r="E3870" t="str">
            <v>Water</v>
          </cell>
          <cell r="G3870">
            <v>705665</v>
          </cell>
          <cell r="H3870" t="str">
            <v>Regulated</v>
          </cell>
        </row>
        <row r="3871">
          <cell r="D3871" t="str">
            <v>AES Corporation</v>
          </cell>
          <cell r="E3871" t="str">
            <v>Wind</v>
          </cell>
          <cell r="G3871" t="str">
            <v>NA</v>
          </cell>
          <cell r="H3871" t="str">
            <v>Merchant Unregulated</v>
          </cell>
        </row>
        <row r="3872">
          <cell r="D3872" t="str">
            <v>AES Corporation</v>
          </cell>
          <cell r="E3872" t="str">
            <v>Wind</v>
          </cell>
          <cell r="G3872" t="str">
            <v>NA</v>
          </cell>
          <cell r="H3872" t="str">
            <v>Merchant Unregulated</v>
          </cell>
        </row>
        <row r="3873">
          <cell r="D3873" t="str">
            <v>Wisconsin Energy Corporation</v>
          </cell>
          <cell r="E3873" t="str">
            <v>Water</v>
          </cell>
          <cell r="G3873">
            <v>4352</v>
          </cell>
          <cell r="H3873" t="str">
            <v>Regulated</v>
          </cell>
        </row>
        <row r="3874">
          <cell r="D3874" t="str">
            <v>Korean East-West Power Co., Ltd.</v>
          </cell>
          <cell r="E3874" t="str">
            <v>Biomass</v>
          </cell>
          <cell r="G3874" t="str">
            <v>NA</v>
          </cell>
          <cell r="H3874" t="str">
            <v>Merchant Unregulated</v>
          </cell>
        </row>
        <row r="3875">
          <cell r="D3875" t="str">
            <v>Greenwood Utilities Commission</v>
          </cell>
          <cell r="E3875" t="str">
            <v>Gas</v>
          </cell>
          <cell r="G3875" t="str">
            <v>NA</v>
          </cell>
          <cell r="H3875" t="str">
            <v>Regulated</v>
          </cell>
        </row>
        <row r="3876">
          <cell r="D3876" t="str">
            <v>Greenwood Utilities Commission</v>
          </cell>
          <cell r="E3876" t="str">
            <v>Oil</v>
          </cell>
          <cell r="G3876" t="str">
            <v>NA</v>
          </cell>
          <cell r="H3876" t="str">
            <v>Regulated</v>
          </cell>
        </row>
        <row r="3877">
          <cell r="D3877" t="str">
            <v>Henderson City Utility Comm</v>
          </cell>
          <cell r="E3877" t="str">
            <v>Coal</v>
          </cell>
          <cell r="G3877">
            <v>1865689</v>
          </cell>
          <cell r="H3877" t="str">
            <v>Regulated</v>
          </cell>
        </row>
        <row r="3878">
          <cell r="D3878" t="str">
            <v>Hendricks Regional Health</v>
          </cell>
          <cell r="E3878" t="str">
            <v>Oil</v>
          </cell>
          <cell r="G3878" t="str">
            <v>NA</v>
          </cell>
          <cell r="H3878" t="str">
            <v>Merchant Unregulated</v>
          </cell>
        </row>
        <row r="3879">
          <cell r="D3879" t="str">
            <v>Energy Maintenance Service, LLC</v>
          </cell>
          <cell r="E3879" t="str">
            <v>Wind</v>
          </cell>
          <cell r="G3879" t="str">
            <v>NA</v>
          </cell>
          <cell r="H3879" t="str">
            <v>Merchant Unregulated</v>
          </cell>
        </row>
        <row r="3880">
          <cell r="D3880" t="str">
            <v>Hendricks Wind I</v>
          </cell>
          <cell r="E3880" t="str">
            <v>Wind</v>
          </cell>
          <cell r="G3880" t="str">
            <v>NA</v>
          </cell>
          <cell r="H3880" t="str">
            <v>Merchant Unregulated</v>
          </cell>
        </row>
        <row r="3881">
          <cell r="D3881" t="str">
            <v>Xcel Energy Inc.</v>
          </cell>
          <cell r="E3881" t="str">
            <v>Water</v>
          </cell>
          <cell r="G3881">
            <v>47317</v>
          </cell>
          <cell r="H3881" t="str">
            <v>Regulated</v>
          </cell>
        </row>
        <row r="3882">
          <cell r="D3882" t="str">
            <v>Dynegy Inc.</v>
          </cell>
          <cell r="E3882" t="str">
            <v>Coal</v>
          </cell>
          <cell r="G3882">
            <v>2144732</v>
          </cell>
          <cell r="H3882" t="str">
            <v>Merchant Unregulated</v>
          </cell>
        </row>
        <row r="3883">
          <cell r="D3883" t="str">
            <v>Ingenco Investors LLC</v>
          </cell>
          <cell r="E3883" t="str">
            <v>Biomass</v>
          </cell>
          <cell r="G3883" t="str">
            <v>NA</v>
          </cell>
          <cell r="H3883" t="str">
            <v>Merchant Unregulated</v>
          </cell>
        </row>
        <row r="3884">
          <cell r="D3884" t="str">
            <v>Ingenco Holdings LLC</v>
          </cell>
          <cell r="E3884" t="str">
            <v>Biomass</v>
          </cell>
          <cell r="G3884" t="str">
            <v>NA</v>
          </cell>
          <cell r="H3884" t="str">
            <v>Merchant Unregulated</v>
          </cell>
        </row>
        <row r="3885">
          <cell r="D3885" t="str">
            <v>Highstar Capital LP</v>
          </cell>
          <cell r="E3885" t="str">
            <v>Gas</v>
          </cell>
          <cell r="G3885" t="str">
            <v>NA</v>
          </cell>
          <cell r="H3885" t="str">
            <v>Merchant Unregulated</v>
          </cell>
        </row>
        <row r="3886">
          <cell r="D3886" t="str">
            <v>Duke Energy Corporation</v>
          </cell>
          <cell r="E3886" t="str">
            <v>Gas</v>
          </cell>
          <cell r="G3886">
            <v>73391</v>
          </cell>
          <cell r="H3886" t="str">
            <v>Regulated</v>
          </cell>
        </row>
        <row r="3887">
          <cell r="D3887" t="str">
            <v>Snohomish County Public Utility District No. 1</v>
          </cell>
          <cell r="E3887" t="str">
            <v>Water</v>
          </cell>
          <cell r="G3887" t="str">
            <v>NA</v>
          </cell>
          <cell r="H3887" t="str">
            <v>Regulated</v>
          </cell>
        </row>
        <row r="3888">
          <cell r="D3888" t="str">
            <v>Bay City City of</v>
          </cell>
          <cell r="E3888" t="str">
            <v>Gas</v>
          </cell>
          <cell r="G3888" t="str">
            <v>NA</v>
          </cell>
          <cell r="H3888" t="str">
            <v>Regulated</v>
          </cell>
        </row>
        <row r="3889">
          <cell r="D3889" t="str">
            <v>Riverstone Holdings LLC</v>
          </cell>
          <cell r="E3889" t="str">
            <v>Coal</v>
          </cell>
          <cell r="G3889">
            <v>134513</v>
          </cell>
          <cell r="H3889" t="str">
            <v>Merchant Unregulated</v>
          </cell>
        </row>
        <row r="3890">
          <cell r="D3890" t="str">
            <v>Riverstone Holdings LLC</v>
          </cell>
          <cell r="E3890" t="str">
            <v>Oil</v>
          </cell>
          <cell r="G3890">
            <v>0</v>
          </cell>
          <cell r="H3890" t="str">
            <v>Merchant Unregulated</v>
          </cell>
        </row>
        <row r="3891">
          <cell r="D3891" t="str">
            <v>Southern Maryland Electric Cooperative, Inc.</v>
          </cell>
          <cell r="E3891" t="str">
            <v>Solar</v>
          </cell>
          <cell r="G3891" t="str">
            <v>NA</v>
          </cell>
          <cell r="H3891" t="str">
            <v>Merchant Unregulated</v>
          </cell>
        </row>
        <row r="3892">
          <cell r="D3892" t="str">
            <v>Ashland Incorporated</v>
          </cell>
          <cell r="E3892" t="str">
            <v>Biomass</v>
          </cell>
          <cell r="G3892" t="str">
            <v>NA</v>
          </cell>
          <cell r="H3892" t="str">
            <v>Merchant Unregulated</v>
          </cell>
        </row>
        <row r="3893">
          <cell r="D3893" t="str">
            <v>Herington City of</v>
          </cell>
          <cell r="E3893" t="str">
            <v>Oil</v>
          </cell>
          <cell r="G3893" t="str">
            <v>NA</v>
          </cell>
          <cell r="H3893" t="str">
            <v>Regulated</v>
          </cell>
        </row>
        <row r="3894">
          <cell r="D3894" t="str">
            <v>Heritage Sustainable Energy LLC</v>
          </cell>
          <cell r="E3894" t="str">
            <v>Wind</v>
          </cell>
          <cell r="G3894">
            <v>26718</v>
          </cell>
          <cell r="H3894" t="str">
            <v>Merchant Unregulated</v>
          </cell>
        </row>
        <row r="3895">
          <cell r="D3895" t="str">
            <v>Berkshire Hathaway Inc.</v>
          </cell>
          <cell r="E3895" t="str">
            <v>Gas</v>
          </cell>
          <cell r="G3895">
            <v>1026389</v>
          </cell>
          <cell r="H3895" t="str">
            <v>Regulated</v>
          </cell>
        </row>
        <row r="3896">
          <cell r="D3896" t="str">
            <v>Sumitomo Corporation</v>
          </cell>
          <cell r="E3896" t="str">
            <v>Gas</v>
          </cell>
          <cell r="G3896">
            <v>571255</v>
          </cell>
          <cell r="H3896" t="str">
            <v>Regulated</v>
          </cell>
        </row>
        <row r="3897">
          <cell r="D3897" t="str">
            <v>Sumitomo Corporation</v>
          </cell>
          <cell r="E3897" t="str">
            <v>Gas</v>
          </cell>
          <cell r="G3897">
            <v>571714</v>
          </cell>
          <cell r="H3897" t="str">
            <v>Regulated</v>
          </cell>
        </row>
        <row r="3898">
          <cell r="D3898" t="str">
            <v>MidAmerican Energy Holdings Company</v>
          </cell>
          <cell r="E3898" t="str">
            <v>Gas</v>
          </cell>
          <cell r="G3898">
            <v>116583</v>
          </cell>
          <cell r="H3898" t="str">
            <v>Regulated</v>
          </cell>
        </row>
        <row r="3899">
          <cell r="D3899" t="str">
            <v>Calpine Corporation</v>
          </cell>
          <cell r="E3899" t="str">
            <v>Gas</v>
          </cell>
          <cell r="G3899">
            <v>2888903</v>
          </cell>
          <cell r="H3899" t="str">
            <v>Merchant Unregulated</v>
          </cell>
        </row>
        <row r="3900">
          <cell r="D3900" t="str">
            <v>EIF Management, LLC</v>
          </cell>
          <cell r="E3900" t="str">
            <v>Biomass</v>
          </cell>
          <cell r="G3900" t="str">
            <v>NA</v>
          </cell>
          <cell r="H3900" t="str">
            <v>Merchant Unregulated</v>
          </cell>
        </row>
        <row r="3901">
          <cell r="D3901" t="str">
            <v>Herndon City of</v>
          </cell>
          <cell r="E3901" t="str">
            <v>Oil</v>
          </cell>
          <cell r="G3901" t="str">
            <v>NA</v>
          </cell>
          <cell r="H3901" t="str">
            <v>Regulated</v>
          </cell>
        </row>
        <row r="3902">
          <cell r="D3902" t="str">
            <v>Brookfield Renewable Energy Partners L.P.</v>
          </cell>
          <cell r="E3902" t="str">
            <v>Water</v>
          </cell>
          <cell r="G3902" t="str">
            <v>NA</v>
          </cell>
          <cell r="H3902" t="str">
            <v>Merchant Unregulated</v>
          </cell>
        </row>
        <row r="3903">
          <cell r="D3903" t="str">
            <v>Brookfield Asset Management Inc.</v>
          </cell>
          <cell r="E3903" t="str">
            <v>Water</v>
          </cell>
          <cell r="G3903" t="str">
            <v>NA</v>
          </cell>
          <cell r="H3903" t="str">
            <v>Merchant Unregulated</v>
          </cell>
        </row>
        <row r="3904">
          <cell r="D3904" t="str">
            <v>Brookfield Renewable Energy Partners L.P.</v>
          </cell>
          <cell r="E3904" t="str">
            <v>Water</v>
          </cell>
          <cell r="G3904" t="str">
            <v>NA</v>
          </cell>
          <cell r="H3904" t="str">
            <v>Merchant Unregulated</v>
          </cell>
        </row>
        <row r="3905">
          <cell r="D3905" t="str">
            <v>Brookfield Asset Management Inc.</v>
          </cell>
          <cell r="E3905" t="str">
            <v>Water</v>
          </cell>
          <cell r="G3905" t="str">
            <v>NA</v>
          </cell>
          <cell r="H3905" t="str">
            <v>Merchant Unregulated</v>
          </cell>
        </row>
        <row r="3906">
          <cell r="D3906" t="str">
            <v>Brookfield Renewable Energy Partners L.P.</v>
          </cell>
          <cell r="E3906" t="str">
            <v>Water</v>
          </cell>
          <cell r="G3906" t="str">
            <v>NA</v>
          </cell>
          <cell r="H3906" t="str">
            <v>Merchant Unregulated</v>
          </cell>
        </row>
        <row r="3907">
          <cell r="D3907" t="str">
            <v>Brookfield Asset Management Inc.</v>
          </cell>
          <cell r="E3907" t="str">
            <v>Water</v>
          </cell>
          <cell r="G3907" t="str">
            <v>NA</v>
          </cell>
          <cell r="H3907" t="str">
            <v>Merchant Unregulated</v>
          </cell>
        </row>
        <row r="3908">
          <cell r="D3908" t="str">
            <v>Hewlett-Packard Company</v>
          </cell>
          <cell r="E3908" t="str">
            <v>Oil</v>
          </cell>
          <cell r="G3908" t="str">
            <v>NA</v>
          </cell>
          <cell r="H3908" t="str">
            <v>Merchant Unregulated</v>
          </cell>
        </row>
        <row r="3909">
          <cell r="D3909" t="str">
            <v>Hitachi, Ltd.</v>
          </cell>
          <cell r="E3909" t="str">
            <v>Oil</v>
          </cell>
          <cell r="G3909" t="str">
            <v>NA</v>
          </cell>
          <cell r="H3909" t="str">
            <v>Merchant Unregulated</v>
          </cell>
        </row>
        <row r="3910">
          <cell r="D3910" t="str">
            <v>Hibbing Public Utilities Comm</v>
          </cell>
          <cell r="E3910" t="str">
            <v>Coal</v>
          </cell>
          <cell r="G3910" t="str">
            <v>NA</v>
          </cell>
          <cell r="H3910" t="str">
            <v>Regulated</v>
          </cell>
        </row>
        <row r="3911">
          <cell r="D3911" t="str">
            <v>Turlock Irrigation District</v>
          </cell>
          <cell r="E3911" t="str">
            <v>Water</v>
          </cell>
          <cell r="G3911" t="str">
            <v>NA</v>
          </cell>
          <cell r="H3911" t="str">
            <v>Merchant Unregulated</v>
          </cell>
        </row>
        <row r="3912">
          <cell r="D3912" t="str">
            <v>Veolia Environnement S.A.</v>
          </cell>
          <cell r="E3912" t="str">
            <v>Biomass</v>
          </cell>
          <cell r="G3912" t="str">
            <v>NA</v>
          </cell>
          <cell r="H3912" t="str">
            <v>Merchant Unregulated</v>
          </cell>
        </row>
        <row r="3913">
          <cell r="D3913" t="str">
            <v>Republic Services Inc.</v>
          </cell>
          <cell r="E3913" t="str">
            <v>Solar</v>
          </cell>
          <cell r="G3913" t="str">
            <v>NA</v>
          </cell>
          <cell r="H3913" t="str">
            <v>Merchant Unregulated</v>
          </cell>
        </row>
        <row r="3914">
          <cell r="D3914" t="str">
            <v>Calpine Corporation</v>
          </cell>
          <cell r="E3914" t="str">
            <v>Gas</v>
          </cell>
          <cell r="G3914">
            <v>2133779</v>
          </cell>
          <cell r="H3914" t="str">
            <v>Regulated</v>
          </cell>
        </row>
        <row r="3915">
          <cell r="D3915" t="str">
            <v>Brownsville Public Utilities Board</v>
          </cell>
          <cell r="E3915" t="str">
            <v>Gas</v>
          </cell>
          <cell r="G3915">
            <v>584409</v>
          </cell>
          <cell r="H3915" t="str">
            <v>Regulated</v>
          </cell>
        </row>
        <row r="3916">
          <cell r="D3916" t="str">
            <v>G2 Energy LLC</v>
          </cell>
          <cell r="E3916" t="str">
            <v>Biomass</v>
          </cell>
          <cell r="G3916" t="str">
            <v>NA</v>
          </cell>
          <cell r="H3916" t="str">
            <v>Merchant Unregulated</v>
          </cell>
        </row>
        <row r="3917">
          <cell r="D3917" t="str">
            <v>Fortistar LLC</v>
          </cell>
          <cell r="E3917" t="str">
            <v>Biomass</v>
          </cell>
          <cell r="G3917" t="str">
            <v>NA</v>
          </cell>
          <cell r="H3917" t="str">
            <v>Merchant Unregulated</v>
          </cell>
        </row>
        <row r="3918">
          <cell r="D3918" t="str">
            <v>Duke Energy Corporation</v>
          </cell>
          <cell r="E3918" t="str">
            <v>Gas</v>
          </cell>
          <cell r="G3918">
            <v>416</v>
          </cell>
          <cell r="H3918" t="str">
            <v>Regulated</v>
          </cell>
        </row>
        <row r="3919">
          <cell r="D3919" t="str">
            <v>Higginsville City of</v>
          </cell>
          <cell r="E3919" t="str">
            <v>Gas</v>
          </cell>
          <cell r="G3919" t="str">
            <v>NA</v>
          </cell>
          <cell r="H3919" t="str">
            <v>Regulated</v>
          </cell>
        </row>
        <row r="3920">
          <cell r="D3920" t="str">
            <v>Higginsville City of</v>
          </cell>
          <cell r="E3920" t="str">
            <v>Oil</v>
          </cell>
          <cell r="G3920" t="str">
            <v>NA</v>
          </cell>
          <cell r="H3920" t="str">
            <v>Regulated</v>
          </cell>
        </row>
        <row r="3921">
          <cell r="D3921" t="str">
            <v>Waste Management, Inc.</v>
          </cell>
          <cell r="E3921" t="str">
            <v>Biomass</v>
          </cell>
          <cell r="G3921" t="str">
            <v>NA</v>
          </cell>
          <cell r="H3921" t="str">
            <v>Merchant Unregulated</v>
          </cell>
        </row>
        <row r="3922">
          <cell r="D3922" t="str">
            <v>Xcel Energy Inc.</v>
          </cell>
          <cell r="E3922" t="str">
            <v>Gas</v>
          </cell>
          <cell r="G3922">
            <v>1853376</v>
          </cell>
          <cell r="H3922" t="str">
            <v>Regulated</v>
          </cell>
        </row>
        <row r="3923">
          <cell r="D3923" t="str">
            <v>Oswego City of</v>
          </cell>
          <cell r="E3923" t="str">
            <v>Water</v>
          </cell>
          <cell r="G3923" t="str">
            <v>NA</v>
          </cell>
          <cell r="H3923" t="str">
            <v>Merchant Unregulated</v>
          </cell>
        </row>
        <row r="3924">
          <cell r="D3924" t="str">
            <v>Tenaska Inc.</v>
          </cell>
          <cell r="E3924" t="str">
            <v>Gas</v>
          </cell>
          <cell r="G3924">
            <v>4985489</v>
          </cell>
          <cell r="H3924" t="str">
            <v>Merchant Unregulated</v>
          </cell>
        </row>
        <row r="3925">
          <cell r="D3925" t="str">
            <v>Iberdrola, S.A.</v>
          </cell>
          <cell r="E3925" t="str">
            <v>Water</v>
          </cell>
          <cell r="G3925">
            <v>70</v>
          </cell>
          <cell r="H3925" t="str">
            <v>Regulated</v>
          </cell>
        </row>
        <row r="3926">
          <cell r="D3926" t="str">
            <v>Brookfield Renewable Energy Partners L.P.</v>
          </cell>
          <cell r="E3926" t="str">
            <v>Water</v>
          </cell>
          <cell r="G3926" t="str">
            <v>NA</v>
          </cell>
          <cell r="H3926" t="str">
            <v>Merchant Unregulated</v>
          </cell>
        </row>
        <row r="3927">
          <cell r="D3927" t="str">
            <v>Brookfield Asset Management Inc.</v>
          </cell>
          <cell r="E3927" t="str">
            <v>Water</v>
          </cell>
          <cell r="G3927" t="str">
            <v>NA</v>
          </cell>
          <cell r="H3927" t="str">
            <v>Merchant Unregulated</v>
          </cell>
        </row>
        <row r="3928">
          <cell r="D3928" t="str">
            <v>Fortis Inc.</v>
          </cell>
          <cell r="E3928" t="str">
            <v>Water</v>
          </cell>
          <cell r="G3928" t="str">
            <v>NA</v>
          </cell>
          <cell r="H3928" t="str">
            <v>Regulated</v>
          </cell>
        </row>
        <row r="3929">
          <cell r="D3929" t="str">
            <v>Integrys Energy Group, Inc.</v>
          </cell>
          <cell r="E3929" t="str">
            <v>Water</v>
          </cell>
          <cell r="G3929">
            <v>11402</v>
          </cell>
          <cell r="H3929" t="str">
            <v>Regulated</v>
          </cell>
        </row>
        <row r="3930">
          <cell r="D3930" t="str">
            <v>Silicon Valley Power</v>
          </cell>
          <cell r="E3930" t="str">
            <v>Water</v>
          </cell>
          <cell r="G3930" t="str">
            <v>NA</v>
          </cell>
          <cell r="H3930" t="str">
            <v>Regulated</v>
          </cell>
        </row>
        <row r="3931">
          <cell r="D3931" t="str">
            <v>Edison International</v>
          </cell>
          <cell r="E3931" t="str">
            <v>Wind</v>
          </cell>
          <cell r="G3931">
            <v>286658</v>
          </cell>
          <cell r="H3931" t="str">
            <v>Merchant Unregulated</v>
          </cell>
        </row>
        <row r="3932">
          <cell r="D3932" t="str">
            <v>NextEra Energy, Inc.</v>
          </cell>
          <cell r="E3932" t="str">
            <v>Wind</v>
          </cell>
          <cell r="G3932" t="str">
            <v>NA</v>
          </cell>
          <cell r="H3932" t="str">
            <v>Merchant Unregulated</v>
          </cell>
        </row>
        <row r="3933">
          <cell r="D3933" t="str">
            <v>Exelon Corporation</v>
          </cell>
          <cell r="E3933" t="str">
            <v>Wind</v>
          </cell>
          <cell r="G3933">
            <v>2953</v>
          </cell>
          <cell r="H3933" t="str">
            <v>Merchant Unregulated</v>
          </cell>
        </row>
        <row r="3934">
          <cell r="D3934" t="str">
            <v>Berkshire Hathaway Inc.</v>
          </cell>
          <cell r="E3934" t="str">
            <v>Wind</v>
          </cell>
          <cell r="G3934">
            <v>284304</v>
          </cell>
          <cell r="H3934" t="str">
            <v>Regulated</v>
          </cell>
        </row>
        <row r="3935">
          <cell r="D3935" t="str">
            <v>MidAmerican Energy Holdings Company</v>
          </cell>
          <cell r="E3935" t="str">
            <v>Wind</v>
          </cell>
          <cell r="G3935">
            <v>32295</v>
          </cell>
          <cell r="H3935" t="str">
            <v>Regulated</v>
          </cell>
        </row>
        <row r="3936">
          <cell r="D3936" t="str">
            <v>Exelon Corporation</v>
          </cell>
          <cell r="E3936" t="str">
            <v>Wind</v>
          </cell>
          <cell r="G3936" t="str">
            <v>NA</v>
          </cell>
          <cell r="H3936" t="str">
            <v>Merchant Unregulated</v>
          </cell>
        </row>
        <row r="3937">
          <cell r="D3937" t="str">
            <v>Hodges Wind Holdings, LLC</v>
          </cell>
          <cell r="E3937" t="str">
            <v>Wind</v>
          </cell>
          <cell r="G3937" t="str">
            <v>NA</v>
          </cell>
          <cell r="H3937" t="str">
            <v>Merchant Unregulated</v>
          </cell>
        </row>
        <row r="3938">
          <cell r="D3938" t="str">
            <v>North Carolina Municipal Power Agency Number 1</v>
          </cell>
          <cell r="E3938" t="str">
            <v>Oil</v>
          </cell>
          <cell r="G3938" t="str">
            <v>NA</v>
          </cell>
          <cell r="H3938" t="str">
            <v>Regulated</v>
          </cell>
        </row>
        <row r="3939">
          <cell r="D3939" t="str">
            <v>North Carolina Municipal Power Agency Number 1</v>
          </cell>
          <cell r="E3939" t="str">
            <v>Oil</v>
          </cell>
          <cell r="G3939" t="str">
            <v>NA</v>
          </cell>
          <cell r="H3939" t="str">
            <v>Regulated</v>
          </cell>
        </row>
        <row r="3940">
          <cell r="D3940" t="str">
            <v>North Carolina Municipal Power Agency Number 1</v>
          </cell>
          <cell r="E3940" t="str">
            <v>Oil</v>
          </cell>
          <cell r="G3940" t="str">
            <v>NA</v>
          </cell>
          <cell r="H3940" t="str">
            <v>Regulated</v>
          </cell>
        </row>
        <row r="3941">
          <cell r="D3941" t="str">
            <v>United States Government</v>
          </cell>
          <cell r="E3941" t="str">
            <v>Oil</v>
          </cell>
          <cell r="G3941" t="str">
            <v>NA</v>
          </cell>
          <cell r="H3941" t="str">
            <v>Merchant Unregulated</v>
          </cell>
        </row>
        <row r="3942">
          <cell r="D3942" t="str">
            <v>Alcoa, Inc.</v>
          </cell>
          <cell r="E3942" t="str">
            <v>Water</v>
          </cell>
          <cell r="G3942">
            <v>98190</v>
          </cell>
          <cell r="H3942" t="str">
            <v>Merchant Unregulated</v>
          </cell>
        </row>
        <row r="3943">
          <cell r="D3943" t="str">
            <v>Invenergy LLC</v>
          </cell>
          <cell r="E3943" t="str">
            <v>Wind</v>
          </cell>
          <cell r="G3943">
            <v>254570</v>
          </cell>
          <cell r="H3943" t="str">
            <v>Merchant Unregulated</v>
          </cell>
        </row>
        <row r="3944">
          <cell r="D3944" t="str">
            <v>High Shoals Hydro</v>
          </cell>
          <cell r="E3944" t="str">
            <v>Water</v>
          </cell>
          <cell r="G3944" t="str">
            <v>NA</v>
          </cell>
          <cell r="H3944" t="str">
            <v>Merchant Unregulated</v>
          </cell>
        </row>
        <row r="3945">
          <cell r="D3945" t="str">
            <v>Enel S.p.A.</v>
          </cell>
          <cell r="E3945" t="str">
            <v>Water</v>
          </cell>
          <cell r="G3945" t="str">
            <v>NA</v>
          </cell>
          <cell r="H3945" t="str">
            <v>Merchant Unregulated</v>
          </cell>
        </row>
        <row r="3946">
          <cell r="D3946" t="str">
            <v>Juniper Generation, L.L.C.</v>
          </cell>
          <cell r="E3946" t="str">
            <v>Gas</v>
          </cell>
          <cell r="G3946" t="str">
            <v>NA</v>
          </cell>
          <cell r="H3946" t="str">
            <v>Merchant Unregulated</v>
          </cell>
        </row>
        <row r="3947">
          <cell r="D3947" t="str">
            <v>Pitney Bowes Inc.</v>
          </cell>
          <cell r="E3947" t="str">
            <v>Gas</v>
          </cell>
          <cell r="G3947" t="str">
            <v>NA</v>
          </cell>
          <cell r="H3947" t="str">
            <v>Merchant Unregulated</v>
          </cell>
        </row>
        <row r="3948">
          <cell r="D3948" t="str">
            <v>ArcLight Capital Partners LLC</v>
          </cell>
          <cell r="E3948" t="str">
            <v>Gas</v>
          </cell>
          <cell r="G3948" t="str">
            <v>NA</v>
          </cell>
          <cell r="H3948" t="str">
            <v>Merchant Unregulated</v>
          </cell>
        </row>
        <row r="3949">
          <cell r="D3949" t="str">
            <v>Orbit Energy, Inc.</v>
          </cell>
          <cell r="E3949" t="str">
            <v>Biomass</v>
          </cell>
          <cell r="G3949" t="str">
            <v>NA</v>
          </cell>
          <cell r="H3949" t="str">
            <v>Merchant Unregulated</v>
          </cell>
        </row>
        <row r="3950">
          <cell r="D3950" t="str">
            <v>Ipswich Town of</v>
          </cell>
          <cell r="E3950" t="str">
            <v>Gas</v>
          </cell>
          <cell r="G3950" t="str">
            <v>NA</v>
          </cell>
          <cell r="H3950" t="str">
            <v>Regulated</v>
          </cell>
        </row>
        <row r="3951">
          <cell r="D3951" t="str">
            <v>EDP - Energias de Portugal SA</v>
          </cell>
          <cell r="E3951" t="str">
            <v>Wind</v>
          </cell>
          <cell r="G3951" t="str">
            <v>NA</v>
          </cell>
          <cell r="H3951" t="str">
            <v>Merchant Unregulated</v>
          </cell>
        </row>
        <row r="3952">
          <cell r="D3952" t="str">
            <v>PARPÚBLICA - Participações Públicas (SGPS), S.A.</v>
          </cell>
          <cell r="E3952" t="str">
            <v>Wind</v>
          </cell>
          <cell r="G3952" t="str">
            <v>NA</v>
          </cell>
          <cell r="H3952" t="str">
            <v>Merchant Unregulated</v>
          </cell>
        </row>
        <row r="3953">
          <cell r="D3953" t="str">
            <v>HidroCantábrico Energia S.A.</v>
          </cell>
          <cell r="E3953" t="str">
            <v>Wind</v>
          </cell>
          <cell r="G3953" t="str">
            <v>NA</v>
          </cell>
          <cell r="H3953" t="str">
            <v>Merchant Unregulated</v>
          </cell>
        </row>
        <row r="3954">
          <cell r="D3954" t="str">
            <v>China Three Gorges Corporation</v>
          </cell>
          <cell r="E3954" t="str">
            <v>Wind</v>
          </cell>
          <cell r="G3954" t="str">
            <v>NA</v>
          </cell>
          <cell r="H3954" t="str">
            <v>Merchant Unregulated</v>
          </cell>
        </row>
        <row r="3955">
          <cell r="D3955" t="str">
            <v>EDP Renováveis</v>
          </cell>
          <cell r="E3955" t="str">
            <v>Wind</v>
          </cell>
          <cell r="G3955" t="str">
            <v>NA</v>
          </cell>
          <cell r="H3955" t="str">
            <v>Merchant Unregulated</v>
          </cell>
        </row>
        <row r="3956">
          <cell r="D3956" t="str">
            <v>NextEra Energy, Inc.</v>
          </cell>
          <cell r="E3956" t="str">
            <v>Wind</v>
          </cell>
          <cell r="G3956">
            <v>378606</v>
          </cell>
          <cell r="H3956" t="str">
            <v>Merchant Unregulated</v>
          </cell>
        </row>
        <row r="3957">
          <cell r="D3957" t="str">
            <v>Swanton Village of</v>
          </cell>
          <cell r="E3957" t="str">
            <v>Water</v>
          </cell>
          <cell r="G3957" t="str">
            <v>NA</v>
          </cell>
          <cell r="H3957" t="str">
            <v>Regulated</v>
          </cell>
        </row>
        <row r="3958">
          <cell r="D3958" t="str">
            <v>Highland City of</v>
          </cell>
          <cell r="E3958" t="str">
            <v>Oil</v>
          </cell>
          <cell r="G3958" t="str">
            <v>NA</v>
          </cell>
          <cell r="H3958" t="str">
            <v>Regulated</v>
          </cell>
        </row>
        <row r="3959">
          <cell r="D3959" t="str">
            <v>Terra Firma Capital Partners Ltd.</v>
          </cell>
          <cell r="E3959" t="str">
            <v>Wind</v>
          </cell>
          <cell r="G3959">
            <v>110763</v>
          </cell>
          <cell r="H3959" t="str">
            <v>Merchant Unregulated</v>
          </cell>
        </row>
        <row r="3960">
          <cell r="D3960" t="str">
            <v>Terra Firma Capital Partners Ltd.</v>
          </cell>
          <cell r="E3960" t="str">
            <v>Wind</v>
          </cell>
          <cell r="G3960">
            <v>125222</v>
          </cell>
          <cell r="H3960" t="str">
            <v>Merchant Unregulated</v>
          </cell>
        </row>
        <row r="3961">
          <cell r="D3961" t="str">
            <v>Duke Energy Corporation</v>
          </cell>
          <cell r="E3961" t="str">
            <v>Solar</v>
          </cell>
          <cell r="G3961" t="str">
            <v>NA</v>
          </cell>
          <cell r="H3961" t="str">
            <v>Merchant Unregulated</v>
          </cell>
        </row>
        <row r="3962">
          <cell r="D3962" t="str">
            <v>Duke Energy Corporation</v>
          </cell>
          <cell r="E3962" t="str">
            <v>Solar</v>
          </cell>
          <cell r="G3962" t="str">
            <v>NA</v>
          </cell>
          <cell r="H3962" t="str">
            <v>Merchant Unregulated</v>
          </cell>
        </row>
        <row r="3963">
          <cell r="D3963" t="str">
            <v>NorthWestern Corporation</v>
          </cell>
          <cell r="E3963" t="str">
            <v>Oil</v>
          </cell>
          <cell r="G3963">
            <v>-79</v>
          </cell>
          <cell r="H3963" t="str">
            <v>Regulated</v>
          </cell>
        </row>
        <row r="3964">
          <cell r="D3964" t="str">
            <v>Southern Montana Electric Generation and Transmission Cooperative, Inc</v>
          </cell>
          <cell r="E3964" t="str">
            <v>Gas</v>
          </cell>
          <cell r="G3964" t="str">
            <v>NA</v>
          </cell>
          <cell r="H3964" t="str">
            <v>Merchant Unregulated</v>
          </cell>
        </row>
        <row r="3965">
          <cell r="D3965" t="str">
            <v>Duke Energy Corporation</v>
          </cell>
          <cell r="E3965" t="str">
            <v>Solar</v>
          </cell>
          <cell r="G3965" t="str">
            <v>NA</v>
          </cell>
          <cell r="H3965" t="str">
            <v>Regulated</v>
          </cell>
        </row>
        <row r="3966">
          <cell r="D3966" t="str">
            <v>Brookfield Renewable Energy Partners L.P.</v>
          </cell>
          <cell r="E3966" t="str">
            <v>Water</v>
          </cell>
          <cell r="G3966" t="str">
            <v>NA</v>
          </cell>
          <cell r="H3966" t="str">
            <v>Merchant Unregulated</v>
          </cell>
        </row>
        <row r="3967">
          <cell r="D3967" t="str">
            <v>Brookfield Asset Management Inc.</v>
          </cell>
          <cell r="E3967" t="str">
            <v>Water</v>
          </cell>
          <cell r="G3967" t="str">
            <v>NA</v>
          </cell>
          <cell r="H3967" t="str">
            <v>Merchant Unregulated</v>
          </cell>
        </row>
        <row r="3968">
          <cell r="D3968" t="str">
            <v>Hill Air Force Base</v>
          </cell>
          <cell r="E3968" t="str">
            <v>Biomass</v>
          </cell>
          <cell r="G3968" t="str">
            <v>NA</v>
          </cell>
          <cell r="H3968" t="str">
            <v>Merchant Unregulated</v>
          </cell>
        </row>
        <row r="3969">
          <cell r="D3969" t="str">
            <v>PPL Corporation</v>
          </cell>
          <cell r="E3969" t="str">
            <v>Gas</v>
          </cell>
          <cell r="G3969" t="str">
            <v>NA</v>
          </cell>
          <cell r="H3969" t="str">
            <v>Merchant Unregulated</v>
          </cell>
        </row>
        <row r="3970">
          <cell r="D3970" t="str">
            <v>Hill City City of</v>
          </cell>
          <cell r="E3970" t="str">
            <v>Gas</v>
          </cell>
          <cell r="G3970" t="str">
            <v>NA</v>
          </cell>
          <cell r="H3970" t="str">
            <v>Regulated</v>
          </cell>
        </row>
        <row r="3971">
          <cell r="D3971" t="str">
            <v>NextEra Energy, Inc.</v>
          </cell>
          <cell r="E3971" t="str">
            <v>Water</v>
          </cell>
          <cell r="G3971" t="str">
            <v>NA</v>
          </cell>
          <cell r="H3971" t="str">
            <v>Merchant Unregulated</v>
          </cell>
        </row>
        <row r="3972">
          <cell r="D3972" t="str">
            <v>Exelon Corporation</v>
          </cell>
          <cell r="E3972" t="str">
            <v>Gas</v>
          </cell>
          <cell r="G3972">
            <v>3817659</v>
          </cell>
          <cell r="H3972" t="str">
            <v>Merchant Unregulated</v>
          </cell>
        </row>
        <row r="3973">
          <cell r="D3973" t="str">
            <v>Alliance Energy Group LLC</v>
          </cell>
          <cell r="E3973" t="str">
            <v>Oil</v>
          </cell>
          <cell r="G3973" t="str">
            <v>NA</v>
          </cell>
          <cell r="H3973" t="str">
            <v>Merchant Unregulated</v>
          </cell>
        </row>
        <row r="3974">
          <cell r="D3974" t="str">
            <v>Denver City &amp; County of</v>
          </cell>
          <cell r="E3974" t="str">
            <v>Water</v>
          </cell>
          <cell r="G3974" t="str">
            <v>NA</v>
          </cell>
          <cell r="H3974" t="str">
            <v>Merchant Unregulated</v>
          </cell>
        </row>
        <row r="3975">
          <cell r="D3975" t="str">
            <v>Fortistar LLC</v>
          </cell>
          <cell r="E3975" t="str">
            <v>Biomass</v>
          </cell>
          <cell r="G3975" t="str">
            <v>NA</v>
          </cell>
          <cell r="H3975" t="str">
            <v>Merchant Unregulated</v>
          </cell>
        </row>
        <row r="3976">
          <cell r="D3976" t="str">
            <v>Alliant Energy Corporation</v>
          </cell>
          <cell r="E3976" t="str">
            <v>Oil</v>
          </cell>
          <cell r="G3976">
            <v>-89</v>
          </cell>
          <cell r="H3976" t="str">
            <v>Regulated</v>
          </cell>
        </row>
        <row r="3977">
          <cell r="D3977" t="str">
            <v>United States Government</v>
          </cell>
          <cell r="E3977" t="str">
            <v>Water</v>
          </cell>
          <cell r="G3977" t="str">
            <v>NA</v>
          </cell>
          <cell r="H3977" t="str">
            <v>Merchant Unregulated</v>
          </cell>
        </row>
        <row r="3978">
          <cell r="D3978" t="str">
            <v>Hillsboro City of ND</v>
          </cell>
          <cell r="E3978" t="str">
            <v>Oil</v>
          </cell>
          <cell r="G3978" t="str">
            <v>NA</v>
          </cell>
          <cell r="H3978" t="str">
            <v>Regulated</v>
          </cell>
        </row>
        <row r="3979">
          <cell r="D3979" t="str">
            <v>SunEdison, Inc.</v>
          </cell>
          <cell r="E3979" t="str">
            <v>Solar</v>
          </cell>
          <cell r="G3979" t="str">
            <v>NA</v>
          </cell>
          <cell r="H3979" t="str">
            <v>Merchant Unregulated</v>
          </cell>
        </row>
        <row r="3980">
          <cell r="D3980" t="str">
            <v>SunEdison, Inc.</v>
          </cell>
          <cell r="E3980" t="str">
            <v>Solar</v>
          </cell>
          <cell r="G3980" t="str">
            <v>NA</v>
          </cell>
          <cell r="H3980" t="str">
            <v>Merchant Unregulated</v>
          </cell>
        </row>
        <row r="3981">
          <cell r="D3981" t="str">
            <v>Hillsborough County</v>
          </cell>
          <cell r="E3981" t="str">
            <v>Biomass</v>
          </cell>
          <cell r="G3981" t="str">
            <v>NA</v>
          </cell>
          <cell r="H3981" t="str">
            <v>Merchant Unregulated</v>
          </cell>
        </row>
        <row r="3982">
          <cell r="D3982" t="str">
            <v>Thermal Dynamics</v>
          </cell>
          <cell r="E3982" t="str">
            <v>Water</v>
          </cell>
          <cell r="G3982" t="str">
            <v>NA</v>
          </cell>
          <cell r="H3982" t="str">
            <v>Merchant Unregulated</v>
          </cell>
        </row>
        <row r="3983">
          <cell r="D3983" t="str">
            <v>Hillsdale Board of Public Wks</v>
          </cell>
          <cell r="E3983" t="str">
            <v>Gas</v>
          </cell>
          <cell r="G3983" t="str">
            <v>NA</v>
          </cell>
          <cell r="H3983" t="str">
            <v>Regulated</v>
          </cell>
        </row>
        <row r="3984">
          <cell r="D3984" t="str">
            <v>Hilltop Power, LLC</v>
          </cell>
          <cell r="E3984" t="str">
            <v>Wind</v>
          </cell>
          <cell r="G3984" t="str">
            <v>NA</v>
          </cell>
          <cell r="H3984" t="str">
            <v>Merchant Unregulated</v>
          </cell>
        </row>
        <row r="3985">
          <cell r="D3985" t="str">
            <v>South Carolina Public Service Authority</v>
          </cell>
          <cell r="E3985" t="str">
            <v>Oil</v>
          </cell>
          <cell r="G3985" t="str">
            <v>NA</v>
          </cell>
          <cell r="H3985" t="str">
            <v>Regulated</v>
          </cell>
        </row>
        <row r="3986">
          <cell r="D3986" t="str">
            <v>Entergy Corporation</v>
          </cell>
          <cell r="E3986" t="str">
            <v>Gas</v>
          </cell>
          <cell r="G3986">
            <v>74050</v>
          </cell>
          <cell r="H3986" t="str">
            <v>Regulated</v>
          </cell>
        </row>
        <row r="3987">
          <cell r="D3987" t="str">
            <v>Duke Energy Corporation</v>
          </cell>
          <cell r="E3987" t="str">
            <v>Gas</v>
          </cell>
          <cell r="G3987">
            <v>7018254</v>
          </cell>
          <cell r="H3987" t="str">
            <v>Regulated</v>
          </cell>
        </row>
        <row r="3988">
          <cell r="D3988" t="str">
            <v>Brookfield Renewable Energy Partners L.P.</v>
          </cell>
          <cell r="E3988" t="str">
            <v>Water</v>
          </cell>
          <cell r="G3988" t="str">
            <v>NA</v>
          </cell>
          <cell r="H3988" t="str">
            <v>Merchant Unregulated</v>
          </cell>
        </row>
        <row r="3989">
          <cell r="D3989" t="str">
            <v>Brookfield Asset Management Inc.</v>
          </cell>
          <cell r="E3989" t="str">
            <v>Water</v>
          </cell>
          <cell r="G3989" t="str">
            <v>NA</v>
          </cell>
          <cell r="H3989" t="str">
            <v>Merchant Unregulated</v>
          </cell>
        </row>
        <row r="3990">
          <cell r="D3990" t="str">
            <v>Tennessee Valley Authority</v>
          </cell>
          <cell r="E3990" t="str">
            <v>Water</v>
          </cell>
          <cell r="G3990">
            <v>189530</v>
          </cell>
          <cell r="H3990" t="str">
            <v>Merchant Unregulated</v>
          </cell>
        </row>
        <row r="3991">
          <cell r="D3991" t="str">
            <v>Tennessee Valley Authority</v>
          </cell>
          <cell r="E3991" t="str">
            <v>Water</v>
          </cell>
          <cell r="G3991" t="str">
            <v>NA</v>
          </cell>
          <cell r="H3991" t="str">
            <v>Merchant Unregulated</v>
          </cell>
        </row>
        <row r="3992">
          <cell r="D3992" t="str">
            <v>Sustainable Power Group</v>
          </cell>
          <cell r="E3992" t="str">
            <v>Solar</v>
          </cell>
          <cell r="G3992" t="str">
            <v>NA</v>
          </cell>
          <cell r="H3992" t="str">
            <v>Merchant Unregulated</v>
          </cell>
        </row>
        <row r="3993">
          <cell r="D3993" t="str">
            <v>Springville City of</v>
          </cell>
          <cell r="E3993" t="str">
            <v>Water</v>
          </cell>
          <cell r="G3993" t="str">
            <v>NA</v>
          </cell>
          <cell r="H3993" t="str">
            <v>Regulated</v>
          </cell>
        </row>
        <row r="3994">
          <cell r="D3994" t="str">
            <v>First Reserve Corporation</v>
          </cell>
          <cell r="E3994" t="str">
            <v>Gas</v>
          </cell>
          <cell r="G3994">
            <v>2113467</v>
          </cell>
          <cell r="H3994" t="str">
            <v>Merchant Unregulated</v>
          </cell>
        </row>
        <row r="3995">
          <cell r="D3995" t="str">
            <v>CMS Energy Corporation</v>
          </cell>
          <cell r="E3995" t="str">
            <v>Water</v>
          </cell>
          <cell r="G3995">
            <v>44640</v>
          </cell>
          <cell r="H3995" t="str">
            <v>Regulated</v>
          </cell>
        </row>
        <row r="3996">
          <cell r="D3996" t="str">
            <v>Rock-Tenn Co</v>
          </cell>
          <cell r="E3996" t="str">
            <v>Gas</v>
          </cell>
          <cell r="G3996" t="str">
            <v>NA</v>
          </cell>
          <cell r="H3996" t="str">
            <v>Merchant Unregulated</v>
          </cell>
        </row>
        <row r="3997">
          <cell r="D3997" t="str">
            <v>Hoffer Plastics</v>
          </cell>
          <cell r="E3997" t="str">
            <v>Gas</v>
          </cell>
          <cell r="G3997" t="str">
            <v>NA</v>
          </cell>
          <cell r="H3997" t="str">
            <v>Merchant Unregulated</v>
          </cell>
        </row>
        <row r="3998">
          <cell r="D3998" t="str">
            <v>Hoffman-La Roche Incorporated</v>
          </cell>
          <cell r="E3998" t="str">
            <v>Gas</v>
          </cell>
          <cell r="G3998" t="str">
            <v>NA</v>
          </cell>
          <cell r="H3998" t="str">
            <v>Merchant Unregulated</v>
          </cell>
        </row>
        <row r="3999">
          <cell r="D3999" t="str">
            <v>Hofstra University</v>
          </cell>
          <cell r="E3999" t="str">
            <v>Gas</v>
          </cell>
          <cell r="G3999" t="str">
            <v>NA</v>
          </cell>
          <cell r="H3999" t="str">
            <v>Merchant Unregulated</v>
          </cell>
        </row>
        <row r="4000">
          <cell r="D4000" t="str">
            <v>Calpine Corporation</v>
          </cell>
          <cell r="E4000" t="str">
            <v>Gas</v>
          </cell>
          <cell r="G4000">
            <v>1113721</v>
          </cell>
          <cell r="H4000" t="str">
            <v>Merchant Unregulated</v>
          </cell>
        </row>
        <row r="4001">
          <cell r="D4001" t="str">
            <v>Brookfield Renewable Energy Partners L.P.</v>
          </cell>
          <cell r="E4001" t="str">
            <v>Water</v>
          </cell>
          <cell r="G4001" t="str">
            <v>NA</v>
          </cell>
          <cell r="H4001" t="str">
            <v>Merchant Unregulated</v>
          </cell>
        </row>
        <row r="4002">
          <cell r="D4002" t="str">
            <v>Brookfield Asset Management Inc.</v>
          </cell>
          <cell r="E4002" t="str">
            <v>Water</v>
          </cell>
          <cell r="G4002" t="str">
            <v>NA</v>
          </cell>
          <cell r="H4002" t="str">
            <v>Merchant Unregulated</v>
          </cell>
        </row>
        <row r="4003">
          <cell r="D4003" t="str">
            <v>Hoisington City of</v>
          </cell>
          <cell r="E4003" t="str">
            <v>Gas</v>
          </cell>
          <cell r="G4003" t="str">
            <v>NA</v>
          </cell>
          <cell r="H4003" t="str">
            <v>Regulated</v>
          </cell>
        </row>
        <row r="4004">
          <cell r="D4004" t="str">
            <v>Integrys Energy Group, Inc.</v>
          </cell>
          <cell r="E4004" t="str">
            <v>Water</v>
          </cell>
          <cell r="G4004">
            <v>8595</v>
          </cell>
          <cell r="H4004" t="str">
            <v>Regulated</v>
          </cell>
        </row>
        <row r="4005">
          <cell r="D4005" t="str">
            <v>Keahole Solar Power LLC</v>
          </cell>
          <cell r="E4005" t="str">
            <v>Solar</v>
          </cell>
          <cell r="G4005" t="str">
            <v>NA</v>
          </cell>
          <cell r="H4005" t="str">
            <v>Merchant Unregulated</v>
          </cell>
        </row>
        <row r="4006">
          <cell r="D4006" t="str">
            <v>Tri-State Generation &amp; Transmission Association, Inc.</v>
          </cell>
          <cell r="E4006" t="str">
            <v>Coal</v>
          </cell>
          <cell r="G4006">
            <v>0</v>
          </cell>
          <cell r="H4006" t="str">
            <v>Merchant Unregulated</v>
          </cell>
        </row>
        <row r="4007">
          <cell r="D4007" t="str">
            <v>Sunflower Electric Power Corporation</v>
          </cell>
          <cell r="E4007" t="str">
            <v>Coal</v>
          </cell>
          <cell r="G4007">
            <v>1967702</v>
          </cell>
          <cell r="H4007" t="str">
            <v>Merchant Unregulated</v>
          </cell>
        </row>
        <row r="4008">
          <cell r="D4008" t="str">
            <v>Holcomb Rock Company</v>
          </cell>
          <cell r="E4008" t="str">
            <v>Water</v>
          </cell>
          <cell r="G4008" t="str">
            <v>NA</v>
          </cell>
          <cell r="H4008" t="str">
            <v>Merchant Unregulated</v>
          </cell>
        </row>
        <row r="4009">
          <cell r="D4009" t="str">
            <v>Xcel Energy Inc.</v>
          </cell>
          <cell r="E4009" t="str">
            <v>Water</v>
          </cell>
          <cell r="G4009">
            <v>58107</v>
          </cell>
          <cell r="H4009" t="str">
            <v>Regulated</v>
          </cell>
        </row>
        <row r="4010">
          <cell r="D4010" t="str">
            <v>Associated Electric Cooperative Inc.</v>
          </cell>
          <cell r="E4010" t="str">
            <v>Gas</v>
          </cell>
          <cell r="G4010">
            <v>118780</v>
          </cell>
          <cell r="H4010" t="str">
            <v>Merchant Unregulated</v>
          </cell>
        </row>
        <row r="4011">
          <cell r="D4011" t="str">
            <v>Duke Energy Corporation</v>
          </cell>
          <cell r="E4011" t="str">
            <v>Solar</v>
          </cell>
          <cell r="G4011" t="str">
            <v>NA</v>
          </cell>
          <cell r="H4011" t="str">
            <v>Merchant Unregulated</v>
          </cell>
        </row>
        <row r="4012">
          <cell r="D4012" t="str">
            <v>Wabash Valley Power Association, Inc.</v>
          </cell>
          <cell r="E4012" t="str">
            <v>Gas</v>
          </cell>
          <cell r="G4012">
            <v>510807</v>
          </cell>
          <cell r="H4012" t="str">
            <v>Merchant Unregulated</v>
          </cell>
        </row>
        <row r="4013">
          <cell r="D4013" t="str">
            <v>Hoosier Energy Rural Electric Co-op Inc.</v>
          </cell>
          <cell r="E4013" t="str">
            <v>Gas</v>
          </cell>
          <cell r="G4013">
            <v>510807</v>
          </cell>
          <cell r="H4013" t="str">
            <v>Merchant Unregulated</v>
          </cell>
        </row>
        <row r="4014">
          <cell r="D4014" t="str">
            <v>EIF Management, LLC</v>
          </cell>
          <cell r="E4014" t="str">
            <v>Water</v>
          </cell>
          <cell r="G4014" t="str">
            <v>NA</v>
          </cell>
          <cell r="H4014" t="str">
            <v>Merchant Unregulated</v>
          </cell>
        </row>
        <row r="4015">
          <cell r="D4015" t="str">
            <v>Alaska Power &amp; Telephone Co.</v>
          </cell>
          <cell r="E4015" t="str">
            <v>Oil</v>
          </cell>
          <cell r="G4015" t="str">
            <v>NA</v>
          </cell>
          <cell r="H4015" t="str">
            <v>Merchant Unregulated</v>
          </cell>
        </row>
        <row r="4016">
          <cell r="D4016" t="str">
            <v>Alaska Energy &amp; Resources Company</v>
          </cell>
          <cell r="E4016" t="str">
            <v>Oil</v>
          </cell>
          <cell r="G4016" t="str">
            <v>NA</v>
          </cell>
          <cell r="H4016" t="str">
            <v>Merchant Unregulated</v>
          </cell>
        </row>
        <row r="4017">
          <cell r="D4017" t="str">
            <v>Perpetual Energy Systems</v>
          </cell>
          <cell r="E4017" t="str">
            <v>Solar</v>
          </cell>
          <cell r="G4017" t="str">
            <v>NA</v>
          </cell>
          <cell r="H4017" t="str">
            <v>Merchant Unregulated</v>
          </cell>
        </row>
        <row r="4018">
          <cell r="D4018" t="str">
            <v>Emera Incorporated</v>
          </cell>
          <cell r="E4018" t="str">
            <v>Water</v>
          </cell>
          <cell r="G4018" t="str">
            <v>NA</v>
          </cell>
          <cell r="H4018" t="str">
            <v>Merchant Unregulated</v>
          </cell>
        </row>
        <row r="4019">
          <cell r="D4019" t="str">
            <v>Algonquin Power &amp; Utilities Corp.</v>
          </cell>
          <cell r="E4019" t="str">
            <v>Water</v>
          </cell>
          <cell r="G4019" t="str">
            <v>NA</v>
          </cell>
          <cell r="H4019" t="str">
            <v>Merchant Unregulated</v>
          </cell>
        </row>
        <row r="4020">
          <cell r="D4020" t="str">
            <v>Holly Town of</v>
          </cell>
          <cell r="E4020" t="str">
            <v>Oil</v>
          </cell>
          <cell r="G4020" t="str">
            <v>NA</v>
          </cell>
          <cell r="H4020" t="str">
            <v>Regulated</v>
          </cell>
        </row>
        <row r="4021">
          <cell r="D4021" t="str">
            <v>OCI Company Ltd.</v>
          </cell>
          <cell r="E4021" t="str">
            <v>Solar</v>
          </cell>
          <cell r="G4021" t="str">
            <v>NA</v>
          </cell>
          <cell r="H4021" t="str">
            <v>Merchant Unregulated</v>
          </cell>
        </row>
        <row r="4022">
          <cell r="D4022" t="str">
            <v>Southern Company</v>
          </cell>
          <cell r="E4022" t="str">
            <v>Water</v>
          </cell>
          <cell r="G4022">
            <v>155852</v>
          </cell>
          <cell r="H4022" t="str">
            <v>Regulated</v>
          </cell>
        </row>
        <row r="4023">
          <cell r="D4023" t="str">
            <v>PPL Corporation</v>
          </cell>
          <cell r="E4023" t="str">
            <v>Water</v>
          </cell>
          <cell r="G4023" t="str">
            <v>NA</v>
          </cell>
          <cell r="H4023" t="str">
            <v>Merchant Unregulated</v>
          </cell>
        </row>
        <row r="4024">
          <cell r="D4024" t="str">
            <v>Holton City of</v>
          </cell>
          <cell r="E4024" t="str">
            <v>Oil</v>
          </cell>
          <cell r="G4024" t="str">
            <v>NA</v>
          </cell>
          <cell r="H4024" t="str">
            <v>Regulated</v>
          </cell>
        </row>
        <row r="4025">
          <cell r="D4025" t="str">
            <v>National Grid plc</v>
          </cell>
          <cell r="E4025" t="str">
            <v>Oil</v>
          </cell>
          <cell r="G4025">
            <v>49584</v>
          </cell>
          <cell r="H4025" t="str">
            <v>Merchant Unregulated</v>
          </cell>
        </row>
        <row r="4026">
          <cell r="D4026" t="str">
            <v>PPL Corporation</v>
          </cell>
          <cell r="E4026" t="str">
            <v>Water</v>
          </cell>
          <cell r="G4026">
            <v>491658</v>
          </cell>
          <cell r="H4026" t="str">
            <v>Merchant Unregulated</v>
          </cell>
        </row>
        <row r="4027">
          <cell r="D4027" t="str">
            <v>Alaska Village Electric Cooperative, Inc.</v>
          </cell>
          <cell r="E4027" t="str">
            <v>Oil</v>
          </cell>
          <cell r="G4027" t="str">
            <v>NA</v>
          </cell>
          <cell r="H4027" t="str">
            <v>Merchant Unregulated</v>
          </cell>
        </row>
        <row r="4028">
          <cell r="D4028" t="str">
            <v>Holyoke City of CO</v>
          </cell>
          <cell r="E4028" t="str">
            <v>Oil</v>
          </cell>
          <cell r="G4028" t="str">
            <v>NA</v>
          </cell>
          <cell r="H4028" t="str">
            <v>Regulated</v>
          </cell>
        </row>
        <row r="4029">
          <cell r="D4029" t="str">
            <v>Exelon Corporation</v>
          </cell>
          <cell r="E4029" t="str">
            <v>Solar</v>
          </cell>
          <cell r="G4029" t="str">
            <v>NA</v>
          </cell>
          <cell r="H4029" t="str">
            <v>Merchant Unregulated</v>
          </cell>
        </row>
        <row r="4030">
          <cell r="D4030" t="str">
            <v>General Electric Company</v>
          </cell>
          <cell r="E4030" t="str">
            <v>Coal</v>
          </cell>
          <cell r="G4030" t="str">
            <v>NA</v>
          </cell>
          <cell r="H4030" t="str">
            <v>Merchant Unregulated</v>
          </cell>
        </row>
        <row r="4031">
          <cell r="D4031" t="str">
            <v>MetLife, Inc.</v>
          </cell>
          <cell r="E4031" t="str">
            <v>Coal</v>
          </cell>
          <cell r="G4031" t="str">
            <v>NA</v>
          </cell>
          <cell r="H4031" t="str">
            <v>Merchant Unregulated</v>
          </cell>
        </row>
        <row r="4032">
          <cell r="D4032" t="str">
            <v>South Carolina Public Service Authority</v>
          </cell>
          <cell r="E4032" t="str">
            <v>Oil</v>
          </cell>
          <cell r="G4032" t="str">
            <v>NA</v>
          </cell>
          <cell r="H4032" t="str">
            <v>Regulated</v>
          </cell>
        </row>
        <row r="4033">
          <cell r="D4033" t="str">
            <v>Granger Energy of Honey Brook, L.L.C.</v>
          </cell>
          <cell r="E4033" t="str">
            <v>Biomass</v>
          </cell>
          <cell r="G4033" t="str">
            <v>NA</v>
          </cell>
          <cell r="H4033" t="str">
            <v>Merchant Unregulated</v>
          </cell>
        </row>
        <row r="4034">
          <cell r="D4034" t="str">
            <v>Granger Electric Co</v>
          </cell>
          <cell r="E4034" t="str">
            <v>Biomass</v>
          </cell>
          <cell r="G4034" t="str">
            <v>NA</v>
          </cell>
          <cell r="H4034" t="str">
            <v>Merchant Unregulated</v>
          </cell>
        </row>
        <row r="4035">
          <cell r="D4035" t="str">
            <v>Denham Capital Management LP</v>
          </cell>
          <cell r="E4035" t="str">
            <v>Biomass</v>
          </cell>
          <cell r="G4035">
            <v>174279</v>
          </cell>
          <cell r="H4035" t="str">
            <v>Merchant Unregulated</v>
          </cell>
        </row>
        <row r="4036">
          <cell r="D4036" t="str">
            <v>Recycled Energy Development, LLC</v>
          </cell>
          <cell r="E4036" t="str">
            <v>Biomass</v>
          </cell>
          <cell r="G4036">
            <v>23765</v>
          </cell>
          <cell r="H4036" t="str">
            <v>Merchant Unregulated</v>
          </cell>
        </row>
        <row r="4037">
          <cell r="D4037" t="str">
            <v>Honeywell Farm Inc</v>
          </cell>
          <cell r="E4037" t="str">
            <v>Gas</v>
          </cell>
          <cell r="G4037" t="str">
            <v>NA</v>
          </cell>
          <cell r="H4037" t="str">
            <v>Merchant Unregulated</v>
          </cell>
        </row>
        <row r="4038">
          <cell r="D4038" t="str">
            <v>Hawaiian Electric Industries, Inc.</v>
          </cell>
          <cell r="E4038" t="str">
            <v>Oil</v>
          </cell>
          <cell r="G4038">
            <v>48213</v>
          </cell>
          <cell r="H4038" t="str">
            <v>Regulated</v>
          </cell>
        </row>
        <row r="4039">
          <cell r="D4039" t="str">
            <v>SunEdison, Inc.</v>
          </cell>
          <cell r="E4039" t="str">
            <v>Solar</v>
          </cell>
          <cell r="G4039" t="str">
            <v>NA</v>
          </cell>
          <cell r="H4039" t="str">
            <v>Merchant Unregulated</v>
          </cell>
        </row>
        <row r="4040">
          <cell r="D4040" t="str">
            <v>Northeast Utilities</v>
          </cell>
          <cell r="E4040" t="str">
            <v>Water</v>
          </cell>
          <cell r="G4040">
            <v>8521</v>
          </cell>
          <cell r="H4040" t="str">
            <v>Regulated</v>
          </cell>
        </row>
        <row r="4041">
          <cell r="D4041" t="str">
            <v>Inside Passage Electric Cooperative, Inc.</v>
          </cell>
          <cell r="E4041" t="str">
            <v>Oil</v>
          </cell>
          <cell r="G4041" t="str">
            <v>NA</v>
          </cell>
          <cell r="H4041" t="str">
            <v>Merchant Unregulated</v>
          </cell>
        </row>
        <row r="4042">
          <cell r="D4042" t="str">
            <v>Alaska Village Electric Cooperative, Inc.</v>
          </cell>
          <cell r="E4042" t="str">
            <v>Oil</v>
          </cell>
          <cell r="G4042" t="str">
            <v>NA</v>
          </cell>
          <cell r="H4042" t="str">
            <v>Merchant Unregulated</v>
          </cell>
        </row>
        <row r="4043">
          <cell r="D4043" t="str">
            <v>Alaska Village Electric Cooperative, Inc.</v>
          </cell>
          <cell r="E4043" t="str">
            <v>Wind</v>
          </cell>
          <cell r="G4043" t="str">
            <v>NA</v>
          </cell>
          <cell r="H4043" t="str">
            <v>Merchant Unregulated</v>
          </cell>
        </row>
        <row r="4044">
          <cell r="D4044" t="str">
            <v>Iberdrola, S.A.</v>
          </cell>
          <cell r="E4044" t="str">
            <v>Wind</v>
          </cell>
          <cell r="G4044">
            <v>5474</v>
          </cell>
          <cell r="H4044" t="str">
            <v>Merchant Unregulated</v>
          </cell>
        </row>
        <row r="4045">
          <cell r="D4045" t="str">
            <v>Hydro Power Incorporation</v>
          </cell>
          <cell r="E4045" t="str">
            <v>Water</v>
          </cell>
          <cell r="G4045" t="str">
            <v>NA</v>
          </cell>
          <cell r="H4045" t="str">
            <v>Merchant Unregulated</v>
          </cell>
        </row>
        <row r="4046">
          <cell r="D4046" t="str">
            <v>EDF Group</v>
          </cell>
          <cell r="E4046" t="str">
            <v>Wind</v>
          </cell>
          <cell r="G4046">
            <v>186473</v>
          </cell>
          <cell r="H4046" t="str">
            <v>Merchant Unregulated</v>
          </cell>
        </row>
        <row r="4047">
          <cell r="D4047" t="str">
            <v>Otter Tail Corporation</v>
          </cell>
          <cell r="E4047" t="str">
            <v>Coal</v>
          </cell>
          <cell r="G4047">
            <v>655939</v>
          </cell>
          <cell r="H4047" t="str">
            <v>Regulated</v>
          </cell>
        </row>
        <row r="4048">
          <cell r="D4048" t="str">
            <v>Otter Tail Corporation</v>
          </cell>
          <cell r="E4048" t="str">
            <v>Water</v>
          </cell>
          <cell r="G4048">
            <v>2585</v>
          </cell>
          <cell r="H4048" t="str">
            <v>Regulated</v>
          </cell>
        </row>
        <row r="4049">
          <cell r="D4049" t="str">
            <v>Otter Tail Corporation</v>
          </cell>
          <cell r="E4049" t="str">
            <v>Oil</v>
          </cell>
          <cell r="G4049" t="str">
            <v>NA</v>
          </cell>
          <cell r="H4049" t="str">
            <v>Regulated</v>
          </cell>
        </row>
        <row r="4050">
          <cell r="D4050" t="str">
            <v>Whirlpool Corporation</v>
          </cell>
          <cell r="E4050" t="str">
            <v>Oil</v>
          </cell>
          <cell r="G4050" t="str">
            <v>NA</v>
          </cell>
          <cell r="H4050" t="str">
            <v>Merchant Unregulated</v>
          </cell>
        </row>
        <row r="4051">
          <cell r="D4051" t="str">
            <v>United States Government</v>
          </cell>
          <cell r="E4051" t="str">
            <v>Water</v>
          </cell>
          <cell r="G4051">
            <v>1590705</v>
          </cell>
          <cell r="H4051" t="str">
            <v>Merchant Unregulated</v>
          </cell>
        </row>
        <row r="4052">
          <cell r="D4052" t="str">
            <v>United States Government</v>
          </cell>
          <cell r="E4052" t="str">
            <v>Water</v>
          </cell>
          <cell r="G4052">
            <v>2374148</v>
          </cell>
          <cell r="H4052" t="str">
            <v>Merchant Unregulated</v>
          </cell>
        </row>
        <row r="4053">
          <cell r="D4053" t="str">
            <v>Public Service Enterprise Group Incorporated</v>
          </cell>
          <cell r="E4053" t="str">
            <v>Nuclear</v>
          </cell>
          <cell r="G4053">
            <v>9551241</v>
          </cell>
          <cell r="H4053" t="str">
            <v>Merchant Unregulated</v>
          </cell>
        </row>
        <row r="4054">
          <cell r="D4054" t="str">
            <v>Navitas Energy, Inc.</v>
          </cell>
          <cell r="E4054" t="str">
            <v>Wind</v>
          </cell>
          <cell r="G4054" t="str">
            <v>NA</v>
          </cell>
          <cell r="H4054" t="str">
            <v>Merchant Unregulated</v>
          </cell>
        </row>
        <row r="4055">
          <cell r="D4055" t="str">
            <v>Gamesa Corporacion Tecnologica S.A.</v>
          </cell>
          <cell r="E4055" t="str">
            <v>Wind</v>
          </cell>
          <cell r="G4055" t="str">
            <v>NA</v>
          </cell>
          <cell r="H4055" t="str">
            <v>Merchant Unregulated</v>
          </cell>
        </row>
        <row r="4056">
          <cell r="D4056" t="str">
            <v>Enel S.p.A.</v>
          </cell>
          <cell r="E4056" t="str">
            <v>Wind</v>
          </cell>
          <cell r="G4056" t="str">
            <v>NA</v>
          </cell>
          <cell r="H4056" t="str">
            <v>Merchant Unregulated</v>
          </cell>
        </row>
        <row r="4057">
          <cell r="D4057" t="str">
            <v>GDF Suez SA</v>
          </cell>
          <cell r="E4057" t="str">
            <v>Gas</v>
          </cell>
          <cell r="G4057">
            <v>1246207</v>
          </cell>
          <cell r="H4057" t="str">
            <v>Merchant Unregulated</v>
          </cell>
        </row>
        <row r="4058">
          <cell r="D4058" t="str">
            <v>Rock-Tenn Co</v>
          </cell>
          <cell r="E4058" t="str">
            <v>Biomass</v>
          </cell>
          <cell r="G4058" t="str">
            <v>NA</v>
          </cell>
          <cell r="H4058" t="str">
            <v>Merchant Unregulated</v>
          </cell>
        </row>
        <row r="4059">
          <cell r="D4059" t="str">
            <v>Puget Holdings LLC</v>
          </cell>
          <cell r="E4059" t="str">
            <v>Wind</v>
          </cell>
          <cell r="G4059">
            <v>426355</v>
          </cell>
          <cell r="H4059" t="str">
            <v>Regulated</v>
          </cell>
        </row>
        <row r="4060">
          <cell r="D4060" t="str">
            <v>Hopkinton City of</v>
          </cell>
          <cell r="E4060" t="str">
            <v>Oil</v>
          </cell>
          <cell r="G4060" t="str">
            <v>NA</v>
          </cell>
          <cell r="H4060" t="str">
            <v>Regulated</v>
          </cell>
        </row>
        <row r="4061">
          <cell r="D4061" t="str">
            <v>Emera Incorporated</v>
          </cell>
          <cell r="E4061" t="str">
            <v>Water</v>
          </cell>
          <cell r="G4061" t="str">
            <v>NA</v>
          </cell>
          <cell r="H4061" t="str">
            <v>Merchant Unregulated</v>
          </cell>
        </row>
        <row r="4062">
          <cell r="D4062" t="str">
            <v>Algonquin Power &amp; Utilities Corp.</v>
          </cell>
          <cell r="E4062" t="str">
            <v>Water</v>
          </cell>
          <cell r="G4062" t="str">
            <v>NA</v>
          </cell>
          <cell r="H4062" t="str">
            <v>Merchant Unregulated</v>
          </cell>
        </row>
        <row r="4063">
          <cell r="D4063" t="str">
            <v>South Carolina Public Service Authority</v>
          </cell>
          <cell r="E4063" t="str">
            <v>Biomass</v>
          </cell>
          <cell r="G4063" t="str">
            <v>NA</v>
          </cell>
          <cell r="H4063" t="str">
            <v>Regulated</v>
          </cell>
        </row>
        <row r="4064">
          <cell r="D4064" t="str">
            <v>Utah Associated Mun Power Sys</v>
          </cell>
          <cell r="E4064" t="str">
            <v>Wind</v>
          </cell>
          <cell r="G4064">
            <v>51016</v>
          </cell>
          <cell r="H4064" t="str">
            <v>Merchant Unregulated</v>
          </cell>
        </row>
        <row r="4065">
          <cell r="D4065" t="str">
            <v>NextEra Energy, Inc.</v>
          </cell>
          <cell r="E4065" t="str">
            <v>Wind</v>
          </cell>
          <cell r="G4065">
            <v>1879028</v>
          </cell>
          <cell r="H4065" t="str">
            <v>Merchant Unregulated</v>
          </cell>
        </row>
        <row r="4066">
          <cell r="D4066" t="str">
            <v>Salt River Project</v>
          </cell>
          <cell r="E4066" t="str">
            <v>Water</v>
          </cell>
          <cell r="G4066">
            <v>84326</v>
          </cell>
          <cell r="H4066" t="str">
            <v>Merchant Unregulated</v>
          </cell>
        </row>
        <row r="4067">
          <cell r="D4067" t="str">
            <v>Innergex Renewable Energy Inc.</v>
          </cell>
          <cell r="E4067" t="str">
            <v>Water</v>
          </cell>
          <cell r="G4067" t="str">
            <v>NA</v>
          </cell>
          <cell r="H4067" t="str">
            <v>Merchant Unregulated</v>
          </cell>
        </row>
        <row r="4068">
          <cell r="D4068" t="str">
            <v>United Materials of Great Falls</v>
          </cell>
          <cell r="E4068" t="str">
            <v>Wind</v>
          </cell>
          <cell r="G4068" t="str">
            <v>NA</v>
          </cell>
          <cell r="H4068" t="str">
            <v>Merchant Unregulated</v>
          </cell>
        </row>
        <row r="4069">
          <cell r="D4069" t="str">
            <v>OGE Energy Corp.</v>
          </cell>
          <cell r="E4069" t="str">
            <v>Other Nonrenewable</v>
          </cell>
          <cell r="G4069">
            <v>330324</v>
          </cell>
          <cell r="H4069" t="str">
            <v>Regulated</v>
          </cell>
        </row>
        <row r="4070">
          <cell r="D4070" t="str">
            <v>OGE Energy Corp.</v>
          </cell>
          <cell r="E4070" t="str">
            <v>Gas</v>
          </cell>
          <cell r="G4070">
            <v>30317</v>
          </cell>
          <cell r="H4070" t="str">
            <v>Regulated</v>
          </cell>
        </row>
        <row r="4071">
          <cell r="D4071" t="str">
            <v>OGE Energy Corp.</v>
          </cell>
          <cell r="E4071" t="str">
            <v>Gas</v>
          </cell>
          <cell r="G4071">
            <v>713182</v>
          </cell>
          <cell r="H4071" t="str">
            <v>Regulated</v>
          </cell>
        </row>
        <row r="4072">
          <cell r="D4072" t="str">
            <v>Hospira Incorporated</v>
          </cell>
          <cell r="E4072" t="str">
            <v>Gas</v>
          </cell>
          <cell r="G4072" t="str">
            <v>NA</v>
          </cell>
          <cell r="H4072" t="str">
            <v>Merchant Unregulated</v>
          </cell>
        </row>
        <row r="4073">
          <cell r="D4073" t="str">
            <v>Entergy Corporation</v>
          </cell>
          <cell r="E4073" t="str">
            <v>Gas</v>
          </cell>
          <cell r="G4073">
            <v>100246</v>
          </cell>
          <cell r="H4073" t="str">
            <v>Regulated</v>
          </cell>
        </row>
        <row r="4074">
          <cell r="D4074" t="str">
            <v>Arkansas Electric Cooperative Corp.</v>
          </cell>
          <cell r="E4074" t="str">
            <v>Gas</v>
          </cell>
          <cell r="G4074">
            <v>716097</v>
          </cell>
          <cell r="H4074" t="str">
            <v>Merchant Unregulated</v>
          </cell>
        </row>
        <row r="4075">
          <cell r="D4075" t="str">
            <v>Exelon Corporation</v>
          </cell>
          <cell r="E4075" t="str">
            <v>Wind</v>
          </cell>
          <cell r="G4075" t="str">
            <v>NA</v>
          </cell>
          <cell r="H4075" t="str">
            <v>Merchant Unregulated</v>
          </cell>
        </row>
        <row r="4076">
          <cell r="D4076" t="str">
            <v>Ormat Industries Ltd.</v>
          </cell>
          <cell r="E4076" t="str">
            <v>Geothermal</v>
          </cell>
          <cell r="G4076" t="str">
            <v>NA</v>
          </cell>
          <cell r="H4076" t="str">
            <v>Merchant Unregulated</v>
          </cell>
        </row>
        <row r="4077">
          <cell r="D4077" t="str">
            <v>Ormat Technologies, Inc.</v>
          </cell>
          <cell r="E4077" t="str">
            <v>Geothermal</v>
          </cell>
          <cell r="G4077" t="str">
            <v>NA</v>
          </cell>
          <cell r="H4077" t="str">
            <v>Merchant Unregulated</v>
          </cell>
        </row>
        <row r="4078">
          <cell r="D4078" t="str">
            <v>Ormat Industries Ltd.</v>
          </cell>
          <cell r="E4078" t="str">
            <v>Geothermal</v>
          </cell>
          <cell r="G4078" t="str">
            <v>NA</v>
          </cell>
          <cell r="H4078" t="str">
            <v>Merchant Unregulated</v>
          </cell>
        </row>
        <row r="4079">
          <cell r="D4079" t="str">
            <v>Ormat Technologies, Inc.</v>
          </cell>
          <cell r="E4079" t="str">
            <v>Geothermal</v>
          </cell>
          <cell r="G4079" t="str">
            <v>NA</v>
          </cell>
          <cell r="H4079" t="str">
            <v>Merchant Unregulated</v>
          </cell>
        </row>
        <row r="4080">
          <cell r="D4080" t="str">
            <v>Terrebonne Parish Consolidated Government</v>
          </cell>
          <cell r="E4080" t="str">
            <v>Gas</v>
          </cell>
          <cell r="G4080" t="str">
            <v>NA</v>
          </cell>
          <cell r="H4080" t="str">
            <v>Regulated</v>
          </cell>
        </row>
        <row r="4081">
          <cell r="D4081" t="str">
            <v>Oxy Vinyls, LP</v>
          </cell>
          <cell r="E4081" t="str">
            <v>Gas</v>
          </cell>
          <cell r="G4081">
            <v>1869437</v>
          </cell>
          <cell r="H4081" t="str">
            <v>Merchant Unregulated</v>
          </cell>
        </row>
        <row r="4082">
          <cell r="D4082" t="str">
            <v>PowerSecure International Inc.</v>
          </cell>
          <cell r="E4082" t="str">
            <v>Biomass</v>
          </cell>
          <cell r="G4082" t="str">
            <v>NA</v>
          </cell>
          <cell r="H4082" t="str">
            <v>Merchant Unregulated</v>
          </cell>
        </row>
        <row r="4083">
          <cell r="D4083" t="str">
            <v>Houweling Nurseries Oxnard, Inc.</v>
          </cell>
          <cell r="E4083" t="str">
            <v>Gas</v>
          </cell>
          <cell r="G4083" t="str">
            <v>NA</v>
          </cell>
          <cell r="H4083" t="str">
            <v>Merchant Unregulated</v>
          </cell>
        </row>
        <row r="4084">
          <cell r="D4084" t="str">
            <v>Ameren Corporation</v>
          </cell>
          <cell r="E4084" t="str">
            <v>Oil</v>
          </cell>
          <cell r="G4084">
            <v>100</v>
          </cell>
          <cell r="H4084" t="str">
            <v>Regulated</v>
          </cell>
        </row>
        <row r="4085">
          <cell r="D4085" t="str">
            <v>Vineland City of - (NJ)</v>
          </cell>
          <cell r="E4085" t="str">
            <v>Gas</v>
          </cell>
          <cell r="G4085" t="str">
            <v>NA</v>
          </cell>
          <cell r="H4085" t="str">
            <v>Regulated</v>
          </cell>
        </row>
        <row r="4086">
          <cell r="D4086" t="str">
            <v>Tampa Dept of Sanitary Sewers</v>
          </cell>
          <cell r="E4086" t="str">
            <v>Biomass</v>
          </cell>
          <cell r="G4086" t="str">
            <v>NA</v>
          </cell>
          <cell r="H4086" t="str">
            <v>Merchant Unregulated</v>
          </cell>
        </row>
        <row r="4087">
          <cell r="D4087" t="str">
            <v>Terra Firma Capital Partners Ltd.</v>
          </cell>
          <cell r="E4087" t="str">
            <v>Wind</v>
          </cell>
          <cell r="G4087">
            <v>99392</v>
          </cell>
          <cell r="H4087" t="str">
            <v>Merchant Unregulated</v>
          </cell>
        </row>
        <row r="4088">
          <cell r="D4088" t="str">
            <v>Penobscot River Restoration Trust</v>
          </cell>
          <cell r="E4088" t="str">
            <v>Water</v>
          </cell>
          <cell r="G4088" t="str">
            <v>NA</v>
          </cell>
          <cell r="H4088" t="str">
            <v>Merchant Unregulated</v>
          </cell>
        </row>
        <row r="4089">
          <cell r="D4089" t="str">
            <v>General Electric Company</v>
          </cell>
          <cell r="E4089" t="str">
            <v>Solar</v>
          </cell>
          <cell r="G4089" t="str">
            <v>NA</v>
          </cell>
          <cell r="H4089" t="str">
            <v>Merchant Unregulated</v>
          </cell>
        </row>
        <row r="4090">
          <cell r="D4090" t="str">
            <v>DCO Energy LLC</v>
          </cell>
          <cell r="E4090" t="str">
            <v>Gas</v>
          </cell>
          <cell r="G4090" t="str">
            <v>NA</v>
          </cell>
          <cell r="H4090" t="str">
            <v>Merchant Unregulated</v>
          </cell>
        </row>
        <row r="4091">
          <cell r="D4091" t="str">
            <v>Marina Energy, LLC</v>
          </cell>
          <cell r="E4091" t="str">
            <v>Gas</v>
          </cell>
          <cell r="G4091" t="str">
            <v>NA</v>
          </cell>
          <cell r="H4091" t="str">
            <v>Merchant Unregulated</v>
          </cell>
        </row>
        <row r="4092">
          <cell r="D4092" t="str">
            <v>Public Service Enterprise Group Incorporated</v>
          </cell>
          <cell r="E4092" t="str">
            <v>Coal</v>
          </cell>
          <cell r="G4092">
            <v>835703</v>
          </cell>
          <cell r="H4092" t="str">
            <v>Merchant Unregulated</v>
          </cell>
        </row>
        <row r="4093">
          <cell r="D4093" t="str">
            <v>Boralex Inc.</v>
          </cell>
          <cell r="E4093" t="str">
            <v>Water</v>
          </cell>
          <cell r="G4093" t="str">
            <v>NA</v>
          </cell>
          <cell r="H4093" t="str">
            <v>Merchant Unregulated</v>
          </cell>
        </row>
        <row r="4094">
          <cell r="D4094" t="str">
            <v>El Paso Electric Company</v>
          </cell>
          <cell r="E4094" t="str">
            <v>Wind</v>
          </cell>
          <cell r="G4094" t="str">
            <v>NA</v>
          </cell>
          <cell r="H4094" t="str">
            <v>Regulated</v>
          </cell>
        </row>
        <row r="4095">
          <cell r="D4095" t="str">
            <v>Schwarz Partners LP</v>
          </cell>
          <cell r="E4095" t="str">
            <v>Gas</v>
          </cell>
          <cell r="G4095" t="str">
            <v>NA</v>
          </cell>
          <cell r="H4095" t="str">
            <v>Merchant Unregulated</v>
          </cell>
        </row>
        <row r="4096">
          <cell r="D4096" t="str">
            <v>Kraft Group, LLC</v>
          </cell>
          <cell r="E4096" t="str">
            <v>Gas</v>
          </cell>
          <cell r="G4096" t="str">
            <v>NA</v>
          </cell>
          <cell r="H4096" t="str">
            <v>Merchant Unregulated</v>
          </cell>
        </row>
        <row r="4097">
          <cell r="D4097" t="str">
            <v>Hughes Power &amp; Light Co</v>
          </cell>
          <cell r="E4097" t="str">
            <v>Oil</v>
          </cell>
          <cell r="G4097" t="str">
            <v>NA</v>
          </cell>
          <cell r="H4097" t="str">
            <v>Merchant Unregulated</v>
          </cell>
        </row>
        <row r="4098">
          <cell r="D4098" t="str">
            <v>Western Farmers Electric Cooperative Inc.</v>
          </cell>
          <cell r="E4098" t="str">
            <v>Coal</v>
          </cell>
          <cell r="G4098">
            <v>2541517</v>
          </cell>
          <cell r="H4098" t="str">
            <v>Merchant Unregulated</v>
          </cell>
        </row>
        <row r="4099">
          <cell r="D4099" t="str">
            <v>Hugoton City of</v>
          </cell>
          <cell r="E4099" t="str">
            <v>Oil</v>
          </cell>
          <cell r="G4099" t="str">
            <v>NA</v>
          </cell>
          <cell r="H4099" t="str">
            <v>Regulated</v>
          </cell>
        </row>
        <row r="4100">
          <cell r="D4100" t="str">
            <v>Hull Town of</v>
          </cell>
          <cell r="E4100" t="str">
            <v>Wind</v>
          </cell>
          <cell r="G4100" t="str">
            <v>NA</v>
          </cell>
          <cell r="H4100" t="str">
            <v>Regulated</v>
          </cell>
        </row>
        <row r="4101">
          <cell r="D4101" t="str">
            <v>PG&amp;E Corporation</v>
          </cell>
          <cell r="E4101" t="str">
            <v>Gas</v>
          </cell>
          <cell r="G4101">
            <v>415900</v>
          </cell>
          <cell r="H4101" t="str">
            <v>Regulated</v>
          </cell>
        </row>
        <row r="4102">
          <cell r="D4102" t="str">
            <v>United States Government</v>
          </cell>
          <cell r="E4102" t="str">
            <v>Water</v>
          </cell>
          <cell r="G4102">
            <v>1062677</v>
          </cell>
          <cell r="H4102" t="str">
            <v>Merchant Unregulated</v>
          </cell>
        </row>
        <row r="4103">
          <cell r="D4103" t="str">
            <v>UGI Corporation</v>
          </cell>
          <cell r="E4103" t="str">
            <v>Gas</v>
          </cell>
          <cell r="G4103" t="str">
            <v>NA</v>
          </cell>
          <cell r="H4103" t="str">
            <v>Merchant Unregulated</v>
          </cell>
        </row>
        <row r="4104">
          <cell r="D4104" t="str">
            <v>Berkshire Hathaway Inc.</v>
          </cell>
          <cell r="E4104" t="str">
            <v>Coal</v>
          </cell>
          <cell r="G4104">
            <v>6963172</v>
          </cell>
          <cell r="H4104" t="str">
            <v>Regulated</v>
          </cell>
        </row>
        <row r="4105">
          <cell r="D4105" t="str">
            <v>Utah Municipal Power Agency</v>
          </cell>
          <cell r="E4105" t="str">
            <v>Coal</v>
          </cell>
          <cell r="G4105">
            <v>186026</v>
          </cell>
          <cell r="H4105" t="str">
            <v>Regulated</v>
          </cell>
        </row>
        <row r="4106">
          <cell r="D4106" t="str">
            <v>Deseret Generation &amp; Transmission Cooperative</v>
          </cell>
          <cell r="E4106" t="str">
            <v>Coal</v>
          </cell>
          <cell r="G4106">
            <v>745922</v>
          </cell>
          <cell r="H4106" t="str">
            <v>Regulated</v>
          </cell>
        </row>
        <row r="4107">
          <cell r="D4107" t="str">
            <v>Utah Associated Mun Power Sys</v>
          </cell>
          <cell r="E4107" t="str">
            <v>Coal</v>
          </cell>
          <cell r="G4107">
            <v>433146</v>
          </cell>
          <cell r="H4107" t="str">
            <v>Regulated</v>
          </cell>
        </row>
        <row r="4108">
          <cell r="D4108" t="str">
            <v>Provo City Corporation</v>
          </cell>
          <cell r="E4108" t="str">
            <v>Coal</v>
          </cell>
          <cell r="G4108">
            <v>0</v>
          </cell>
          <cell r="H4108" t="str">
            <v>Regulated</v>
          </cell>
        </row>
        <row r="4109">
          <cell r="D4109" t="str">
            <v>MidAmerican Energy Holdings Company</v>
          </cell>
          <cell r="E4109" t="str">
            <v>Coal</v>
          </cell>
          <cell r="G4109">
            <v>790606</v>
          </cell>
          <cell r="H4109" t="str">
            <v>Regulated</v>
          </cell>
        </row>
        <row r="4110">
          <cell r="D4110" t="str">
            <v>Hunterdon Cogeneration LP</v>
          </cell>
          <cell r="E4110" t="str">
            <v>Gas</v>
          </cell>
          <cell r="G4110" t="str">
            <v>NA</v>
          </cell>
          <cell r="H4110" t="str">
            <v>Merchant Unregulated</v>
          </cell>
        </row>
        <row r="4111">
          <cell r="D4111" t="str">
            <v>NRG Energy, Inc.</v>
          </cell>
          <cell r="E4111" t="str">
            <v>Oil</v>
          </cell>
          <cell r="G4111" t="str">
            <v>NA</v>
          </cell>
          <cell r="H4111" t="str">
            <v>Merchant Unregulated</v>
          </cell>
        </row>
        <row r="4112">
          <cell r="D4112" t="str">
            <v>NRG Energy, Inc.</v>
          </cell>
          <cell r="E4112" t="str">
            <v>Gas</v>
          </cell>
          <cell r="G4112" t="str">
            <v>NA</v>
          </cell>
          <cell r="H4112" t="str">
            <v>Merchant Unregulated</v>
          </cell>
        </row>
        <row r="4113">
          <cell r="D4113" t="str">
            <v>North Carolina Municipal Power Agency Number 1</v>
          </cell>
          <cell r="E4113" t="str">
            <v>Oil</v>
          </cell>
          <cell r="G4113" t="str">
            <v>NA</v>
          </cell>
          <cell r="H4113" t="str">
            <v>Regulated</v>
          </cell>
        </row>
        <row r="4114">
          <cell r="D4114" t="str">
            <v>Berkshire Hathaway Inc.</v>
          </cell>
          <cell r="E4114" t="str">
            <v>Coal</v>
          </cell>
          <cell r="G4114">
            <v>6072008</v>
          </cell>
          <cell r="H4114" t="str">
            <v>Regulated</v>
          </cell>
        </row>
        <row r="4115">
          <cell r="D4115" t="str">
            <v>MidAmerican Energy Holdings Company</v>
          </cell>
          <cell r="E4115" t="str">
            <v>Coal</v>
          </cell>
          <cell r="G4115">
            <v>689693</v>
          </cell>
          <cell r="H4115" t="str">
            <v>Regulated</v>
          </cell>
        </row>
        <row r="4116">
          <cell r="D4116" t="str">
            <v>AES Corporation</v>
          </cell>
          <cell r="E4116" t="str">
            <v>Gas</v>
          </cell>
          <cell r="G4116">
            <v>1167621</v>
          </cell>
          <cell r="H4116" t="str">
            <v>Merchant Unregulated</v>
          </cell>
        </row>
        <row r="4117">
          <cell r="D4117" t="str">
            <v>Covanta Holding Corporation</v>
          </cell>
          <cell r="E4117" t="str">
            <v>Biomass</v>
          </cell>
          <cell r="G4117" t="str">
            <v>NA</v>
          </cell>
          <cell r="H4117" t="str">
            <v>Merchant Unregulated</v>
          </cell>
        </row>
        <row r="4118">
          <cell r="D4118" t="str">
            <v>NorthWestern Corporation</v>
          </cell>
          <cell r="E4118" t="str">
            <v>Gas</v>
          </cell>
          <cell r="G4118">
            <v>1986</v>
          </cell>
          <cell r="H4118" t="str">
            <v>Regulated</v>
          </cell>
        </row>
        <row r="4119">
          <cell r="D4119" t="str">
            <v>PG&amp;E Corporation</v>
          </cell>
          <cell r="E4119" t="str">
            <v>Solar</v>
          </cell>
          <cell r="G4119">
            <v>20894</v>
          </cell>
          <cell r="H4119" t="str">
            <v>Regulated</v>
          </cell>
        </row>
        <row r="4120">
          <cell r="D4120" t="str">
            <v>Hurricane City of</v>
          </cell>
          <cell r="E4120" t="str">
            <v>Gas</v>
          </cell>
          <cell r="G4120" t="str">
            <v>NA</v>
          </cell>
          <cell r="H4120" t="str">
            <v>Merchant Unregulated</v>
          </cell>
        </row>
        <row r="4121">
          <cell r="D4121" t="str">
            <v>Washington City of UT</v>
          </cell>
          <cell r="E4121" t="str">
            <v>Gas</v>
          </cell>
          <cell r="G4121" t="str">
            <v>NA</v>
          </cell>
          <cell r="H4121" t="str">
            <v>Merchant Unregulated</v>
          </cell>
        </row>
        <row r="4122">
          <cell r="D4122" t="str">
            <v>Hurricane City of</v>
          </cell>
          <cell r="E4122" t="str">
            <v>Oil</v>
          </cell>
          <cell r="G4122" t="str">
            <v>NA</v>
          </cell>
          <cell r="H4122" t="str">
            <v>Merchant Unregulated</v>
          </cell>
        </row>
        <row r="4123">
          <cell r="D4123" t="str">
            <v>Alaska Village Electric Cooperative, Inc.</v>
          </cell>
          <cell r="E4123" t="str">
            <v>Oil</v>
          </cell>
          <cell r="G4123" t="str">
            <v>NA</v>
          </cell>
          <cell r="H4123" t="str">
            <v>Merchant Unregulated</v>
          </cell>
        </row>
        <row r="4124">
          <cell r="D4124" t="str">
            <v>Hutchinson Utilities Commission</v>
          </cell>
          <cell r="E4124" t="str">
            <v>Gas</v>
          </cell>
          <cell r="G4124" t="str">
            <v>NA</v>
          </cell>
          <cell r="H4124" t="str">
            <v>Regulated</v>
          </cell>
        </row>
        <row r="4125">
          <cell r="D4125" t="str">
            <v>Hutchinson Utilities Commission</v>
          </cell>
          <cell r="E4125" t="str">
            <v>Gas</v>
          </cell>
          <cell r="G4125" t="str">
            <v>NA</v>
          </cell>
          <cell r="H4125" t="str">
            <v>Regulated</v>
          </cell>
        </row>
        <row r="4126">
          <cell r="D4126" t="str">
            <v>Hutchinson Utilities Commission</v>
          </cell>
          <cell r="E4126" t="str">
            <v>Gas</v>
          </cell>
          <cell r="G4126" t="str">
            <v>NA</v>
          </cell>
          <cell r="H4126" t="str">
            <v>Regulated</v>
          </cell>
        </row>
        <row r="4127">
          <cell r="D4127" t="str">
            <v>Westar Energy, Inc.</v>
          </cell>
          <cell r="E4127" t="str">
            <v>Gas</v>
          </cell>
          <cell r="G4127">
            <v>56291</v>
          </cell>
          <cell r="H4127" t="str">
            <v>Regulated</v>
          </cell>
        </row>
        <row r="4128">
          <cell r="D4128" t="str">
            <v>EIF Management, LLC</v>
          </cell>
          <cell r="E4128" t="str">
            <v>Water</v>
          </cell>
          <cell r="G4128" t="str">
            <v>NA</v>
          </cell>
          <cell r="H4128" t="str">
            <v>Merchant Unregulated</v>
          </cell>
        </row>
        <row r="4129">
          <cell r="D4129" t="str">
            <v>Westar Energy, Inc.</v>
          </cell>
          <cell r="E4129" t="str">
            <v>Gas</v>
          </cell>
          <cell r="G4129">
            <v>872</v>
          </cell>
          <cell r="H4129" t="str">
            <v>Regulated</v>
          </cell>
        </row>
        <row r="4130">
          <cell r="D4130" t="str">
            <v>Westar Energy, Inc.</v>
          </cell>
          <cell r="E4130" t="str">
            <v>Oil</v>
          </cell>
          <cell r="G4130">
            <v>17</v>
          </cell>
          <cell r="H4130" t="str">
            <v>Regulated</v>
          </cell>
        </row>
        <row r="4131">
          <cell r="D4131" t="str">
            <v>Hutchinson Utilities Commission</v>
          </cell>
          <cell r="E4131" t="str">
            <v>Gas</v>
          </cell>
          <cell r="G4131" t="str">
            <v>NA</v>
          </cell>
          <cell r="H4131" t="str">
            <v>Regulated</v>
          </cell>
        </row>
        <row r="4132">
          <cell r="D4132" t="str">
            <v>Hutchinson Utilities Commission</v>
          </cell>
          <cell r="E4132" t="str">
            <v>Gas</v>
          </cell>
          <cell r="G4132" t="str">
            <v>NA</v>
          </cell>
          <cell r="H4132" t="str">
            <v>Regulated</v>
          </cell>
        </row>
        <row r="4133">
          <cell r="D4133" t="str">
            <v>Hutzel Hospital</v>
          </cell>
          <cell r="E4133" t="str">
            <v>Oil</v>
          </cell>
          <cell r="G4133" t="str">
            <v>NA</v>
          </cell>
          <cell r="H4133" t="str">
            <v>Merchant Unregulated</v>
          </cell>
        </row>
        <row r="4134">
          <cell r="D4134" t="str">
            <v>Hyannis Country Garden, Inc</v>
          </cell>
          <cell r="E4134" t="str">
            <v>Wind</v>
          </cell>
          <cell r="G4134" t="str">
            <v>NA</v>
          </cell>
          <cell r="H4134" t="str">
            <v>Merchant Unregulated</v>
          </cell>
        </row>
        <row r="4135">
          <cell r="D4135" t="str">
            <v>Alaska Power &amp; Telephone Co.</v>
          </cell>
          <cell r="E4135" t="str">
            <v>Oil</v>
          </cell>
          <cell r="G4135" t="str">
            <v>NA</v>
          </cell>
          <cell r="H4135" t="str">
            <v>Merchant Unregulated</v>
          </cell>
        </row>
        <row r="4136">
          <cell r="D4136" t="str">
            <v>Alaska Energy &amp; Resources Company</v>
          </cell>
          <cell r="E4136" t="str">
            <v>Oil</v>
          </cell>
          <cell r="G4136" t="str">
            <v>NA</v>
          </cell>
          <cell r="H4136" t="str">
            <v>Merchant Unregulated</v>
          </cell>
        </row>
        <row r="4137">
          <cell r="D4137" t="str">
            <v>Pinnacle West Capital Corporation</v>
          </cell>
          <cell r="E4137" t="str">
            <v>Solar</v>
          </cell>
          <cell r="G4137">
            <v>39252</v>
          </cell>
          <cell r="H4137" t="str">
            <v>Regulated</v>
          </cell>
        </row>
        <row r="4138">
          <cell r="D4138" t="str">
            <v>Brookfield Renewable Energy Partners L.P.</v>
          </cell>
          <cell r="E4138" t="str">
            <v>Water</v>
          </cell>
          <cell r="G4138" t="str">
            <v>NA</v>
          </cell>
          <cell r="H4138" t="str">
            <v>Merchant Unregulated</v>
          </cell>
        </row>
        <row r="4139">
          <cell r="D4139" t="str">
            <v>Brookfield Asset Management Inc.</v>
          </cell>
          <cell r="E4139" t="str">
            <v>Water</v>
          </cell>
          <cell r="G4139" t="str">
            <v>NA</v>
          </cell>
          <cell r="H4139" t="str">
            <v>Merchant Unregulated</v>
          </cell>
        </row>
        <row r="4140">
          <cell r="D4140" t="str">
            <v>Casella Waste Systems, Inc.</v>
          </cell>
          <cell r="E4140" t="str">
            <v>Biomass</v>
          </cell>
          <cell r="G4140" t="str">
            <v>NA</v>
          </cell>
          <cell r="H4140" t="str">
            <v>Merchant Unregulated</v>
          </cell>
        </row>
        <row r="4141">
          <cell r="D4141" t="str">
            <v>Hyrum City Corp</v>
          </cell>
          <cell r="E4141" t="str">
            <v>Water</v>
          </cell>
          <cell r="G4141" t="str">
            <v>NA</v>
          </cell>
          <cell r="H4141" t="str">
            <v>Regulated</v>
          </cell>
        </row>
        <row r="4142">
          <cell r="D4142" t="str">
            <v>Covanta Holding Corporation</v>
          </cell>
          <cell r="E4142" t="str">
            <v>Biomass</v>
          </cell>
          <cell r="G4142">
            <v>579250</v>
          </cell>
          <cell r="H4142" t="str">
            <v>Merchant Unregulated</v>
          </cell>
        </row>
        <row r="4143">
          <cell r="D4143" t="str">
            <v>Enpower Corp.</v>
          </cell>
          <cell r="E4143" t="str">
            <v>Biomass</v>
          </cell>
          <cell r="G4143" t="str">
            <v>NA</v>
          </cell>
          <cell r="H4143" t="str">
            <v>Merchant Unregulated</v>
          </cell>
        </row>
        <row r="4144">
          <cell r="D4144" t="str">
            <v>EIF Management, LLC</v>
          </cell>
          <cell r="E4144" t="str">
            <v>Biomass</v>
          </cell>
          <cell r="G4144" t="str">
            <v>NA</v>
          </cell>
          <cell r="H4144" t="str">
            <v>Merchant Unregulated</v>
          </cell>
        </row>
        <row r="4145">
          <cell r="D4145" t="str">
            <v>Enpower Corp.</v>
          </cell>
          <cell r="E4145" t="str">
            <v>Biomass</v>
          </cell>
          <cell r="G4145" t="str">
            <v>NA</v>
          </cell>
          <cell r="H4145" t="str">
            <v>Merchant Unregulated</v>
          </cell>
        </row>
        <row r="4146">
          <cell r="D4146" t="str">
            <v>EIF Management, LLC</v>
          </cell>
          <cell r="E4146" t="str">
            <v>Biomass</v>
          </cell>
          <cell r="G4146" t="str">
            <v>NA</v>
          </cell>
          <cell r="H4146" t="str">
            <v>Merchant Unregulated</v>
          </cell>
        </row>
        <row r="4147">
          <cell r="D4147" t="str">
            <v>Empire District Electric Company</v>
          </cell>
          <cell r="E4147" t="str">
            <v>Coal</v>
          </cell>
          <cell r="G4147">
            <v>627651</v>
          </cell>
          <cell r="H4147" t="str">
            <v>Regulated</v>
          </cell>
        </row>
        <row r="4148">
          <cell r="D4148" t="str">
            <v>Great Plains Energy Inc.</v>
          </cell>
          <cell r="E4148" t="str">
            <v>Coal</v>
          </cell>
          <cell r="G4148">
            <v>941476</v>
          </cell>
          <cell r="H4148" t="str">
            <v>Regulated</v>
          </cell>
        </row>
        <row r="4149">
          <cell r="D4149" t="str">
            <v>Great Plains Energy Inc.</v>
          </cell>
          <cell r="E4149" t="str">
            <v>Coal</v>
          </cell>
          <cell r="G4149">
            <v>3661293</v>
          </cell>
          <cell r="H4149" t="str">
            <v>Regulated</v>
          </cell>
        </row>
        <row r="4150">
          <cell r="D4150" t="str">
            <v>Kansas Electric Power Cooperative, Inc.</v>
          </cell>
          <cell r="E4150" t="str">
            <v>Coal</v>
          </cell>
          <cell r="G4150">
            <v>232932</v>
          </cell>
          <cell r="H4150" t="str">
            <v>Regulated</v>
          </cell>
        </row>
        <row r="4151">
          <cell r="D4151" t="str">
            <v>Empire District Electric Company</v>
          </cell>
          <cell r="E4151" t="str">
            <v>Coal</v>
          </cell>
          <cell r="G4151">
            <v>791844</v>
          </cell>
          <cell r="H4151" t="str">
            <v>Regulated</v>
          </cell>
        </row>
        <row r="4152">
          <cell r="D4152" t="str">
            <v>Great Plains Energy Inc.</v>
          </cell>
          <cell r="E4152" t="str">
            <v>Coal</v>
          </cell>
          <cell r="G4152">
            <v>1187765</v>
          </cell>
          <cell r="H4152" t="str">
            <v>Regulated</v>
          </cell>
        </row>
        <row r="4153">
          <cell r="D4153" t="str">
            <v>Missouri Joint Municipal Electric Utility Commission</v>
          </cell>
          <cell r="E4153" t="str">
            <v>Coal</v>
          </cell>
          <cell r="G4153">
            <v>776007</v>
          </cell>
          <cell r="H4153" t="str">
            <v>Regulated</v>
          </cell>
        </row>
        <row r="4154">
          <cell r="D4154" t="str">
            <v>Great Plains Energy Inc.</v>
          </cell>
          <cell r="E4154" t="str">
            <v>Coal</v>
          </cell>
          <cell r="G4154">
            <v>3610140</v>
          </cell>
          <cell r="H4154" t="str">
            <v>Regulated</v>
          </cell>
        </row>
        <row r="4155">
          <cell r="D4155" t="str">
            <v>Rochester Public Utilities</v>
          </cell>
          <cell r="E4155" t="str">
            <v>Oil</v>
          </cell>
          <cell r="G4155" t="str">
            <v>NA</v>
          </cell>
          <cell r="H4155" t="str">
            <v>Regulated</v>
          </cell>
        </row>
        <row r="4156">
          <cell r="D4156" t="str">
            <v>United States Government</v>
          </cell>
          <cell r="E4156" t="str">
            <v>Water</v>
          </cell>
          <cell r="G4156">
            <v>1810441</v>
          </cell>
          <cell r="H4156" t="str">
            <v>Merchant Unregulated</v>
          </cell>
        </row>
        <row r="4157">
          <cell r="D4157" t="str">
            <v>Idaho Falls City of</v>
          </cell>
          <cell r="E4157" t="str">
            <v>Water</v>
          </cell>
          <cell r="G4157" t="str">
            <v>NA</v>
          </cell>
          <cell r="H4157" t="str">
            <v>Regulated</v>
          </cell>
        </row>
        <row r="4158">
          <cell r="D4158" t="str">
            <v>Idaho Falls City of</v>
          </cell>
          <cell r="E4158" t="str">
            <v>Water</v>
          </cell>
          <cell r="G4158" t="str">
            <v>NA</v>
          </cell>
          <cell r="H4158" t="str">
            <v>Regulated</v>
          </cell>
        </row>
        <row r="4159">
          <cell r="D4159" t="str">
            <v>Idaho Falls City of</v>
          </cell>
          <cell r="E4159" t="str">
            <v>Water</v>
          </cell>
          <cell r="G4159" t="str">
            <v>NA</v>
          </cell>
          <cell r="H4159" t="str">
            <v>Regulated</v>
          </cell>
        </row>
        <row r="4160">
          <cell r="D4160" t="str">
            <v>Potlatch Corporation</v>
          </cell>
          <cell r="E4160" t="str">
            <v>Biomass</v>
          </cell>
          <cell r="G4160">
            <v>421558</v>
          </cell>
          <cell r="H4160" t="str">
            <v>Merchant Unregulated</v>
          </cell>
        </row>
        <row r="4161">
          <cell r="D4161" t="str">
            <v>Loveland City of</v>
          </cell>
          <cell r="E4161" t="str">
            <v>Water</v>
          </cell>
          <cell r="G4161" t="str">
            <v>NA</v>
          </cell>
          <cell r="H4161" t="str">
            <v>Regulated</v>
          </cell>
        </row>
        <row r="4162">
          <cell r="D4162" t="str">
            <v>PPL Corporation</v>
          </cell>
          <cell r="E4162" t="str">
            <v>Biomass</v>
          </cell>
          <cell r="G4162" t="str">
            <v>NA</v>
          </cell>
          <cell r="H4162" t="str">
            <v>Merchant Unregulated</v>
          </cell>
        </row>
        <row r="4163">
          <cell r="D4163" t="str">
            <v>Igiugig Electric Company</v>
          </cell>
          <cell r="E4163" t="str">
            <v>Oil</v>
          </cell>
          <cell r="G4163" t="str">
            <v>NA</v>
          </cell>
          <cell r="H4163" t="str">
            <v>Regulated</v>
          </cell>
        </row>
        <row r="4164">
          <cell r="D4164" t="str">
            <v>Williams Companies, Inc.</v>
          </cell>
          <cell r="E4164" t="str">
            <v>Other Nonrenewable</v>
          </cell>
          <cell r="G4164" t="str">
            <v>NA</v>
          </cell>
          <cell r="H4164" t="str">
            <v>Merchant Unregulated</v>
          </cell>
        </row>
        <row r="4165">
          <cell r="D4165" t="str">
            <v>Illinois Institute of Technology</v>
          </cell>
          <cell r="E4165" t="str">
            <v>Gas</v>
          </cell>
          <cell r="G4165" t="str">
            <v>NA</v>
          </cell>
          <cell r="H4165" t="str">
            <v>Merchant Unregulated</v>
          </cell>
        </row>
        <row r="4166">
          <cell r="D4166" t="str">
            <v>Inter IKEA Systems B.V.</v>
          </cell>
          <cell r="E4166" t="str">
            <v>Solar</v>
          </cell>
          <cell r="G4166" t="str">
            <v>NA</v>
          </cell>
          <cell r="H4166" t="str">
            <v>Merchant Unregulated</v>
          </cell>
        </row>
        <row r="4167">
          <cell r="D4167" t="str">
            <v>Inter IKEA Systems B.V.</v>
          </cell>
          <cell r="E4167" t="str">
            <v>Solar</v>
          </cell>
          <cell r="G4167" t="str">
            <v>NA</v>
          </cell>
          <cell r="H4167" t="str">
            <v>Merchant Unregulated</v>
          </cell>
        </row>
        <row r="4168">
          <cell r="D4168" t="str">
            <v>Inter IKEA Systems B.V.</v>
          </cell>
          <cell r="E4168" t="str">
            <v>Solar</v>
          </cell>
          <cell r="G4168" t="str">
            <v>NA</v>
          </cell>
          <cell r="H4168" t="str">
            <v>Merchant Unregulated</v>
          </cell>
        </row>
        <row r="4169">
          <cell r="D4169" t="str">
            <v>Inter IKEA Systems B.V.</v>
          </cell>
          <cell r="E4169" t="str">
            <v>Solar</v>
          </cell>
          <cell r="G4169" t="str">
            <v>NA</v>
          </cell>
          <cell r="H4169" t="str">
            <v>Merchant Unregulated</v>
          </cell>
        </row>
        <row r="4170">
          <cell r="D4170" t="str">
            <v>Inter IKEA Systems B.V.</v>
          </cell>
          <cell r="E4170" t="str">
            <v>Solar</v>
          </cell>
          <cell r="G4170" t="str">
            <v>NA</v>
          </cell>
          <cell r="H4170" t="str">
            <v>Merchant Unregulated</v>
          </cell>
        </row>
        <row r="4171">
          <cell r="D4171" t="str">
            <v>Inter IKEA Systems B.V.</v>
          </cell>
          <cell r="E4171" t="str">
            <v>Solar</v>
          </cell>
          <cell r="G4171" t="str">
            <v>NA</v>
          </cell>
          <cell r="H4171" t="str">
            <v>Merchant Unregulated</v>
          </cell>
        </row>
        <row r="4172">
          <cell r="D4172" t="str">
            <v>Illinois Municipal Electric Agency</v>
          </cell>
          <cell r="E4172" t="str">
            <v>Oil</v>
          </cell>
          <cell r="G4172" t="str">
            <v>NA</v>
          </cell>
          <cell r="H4172" t="str">
            <v>Regulated</v>
          </cell>
        </row>
        <row r="4173">
          <cell r="D4173" t="str">
            <v>Illinois Municipal Electric Agency</v>
          </cell>
          <cell r="E4173" t="str">
            <v>Oil</v>
          </cell>
          <cell r="G4173" t="str">
            <v>NA</v>
          </cell>
          <cell r="H4173" t="str">
            <v>Regulated</v>
          </cell>
        </row>
        <row r="4174">
          <cell r="D4174" t="str">
            <v>Illinois Municipal Electric Agency</v>
          </cell>
          <cell r="E4174" t="str">
            <v>Oil</v>
          </cell>
          <cell r="G4174" t="str">
            <v>NA</v>
          </cell>
          <cell r="H4174" t="str">
            <v>Regulated</v>
          </cell>
        </row>
        <row r="4175">
          <cell r="D4175" t="str">
            <v>SunPeak Solar, LLC</v>
          </cell>
          <cell r="E4175" t="str">
            <v>Solar</v>
          </cell>
          <cell r="G4175" t="str">
            <v>NA</v>
          </cell>
          <cell r="H4175" t="str">
            <v>Merchant Unregulated</v>
          </cell>
        </row>
        <row r="4176">
          <cell r="D4176" t="str">
            <v>Kern County Water Agency</v>
          </cell>
          <cell r="E4176" t="str">
            <v>Solar</v>
          </cell>
          <cell r="G4176" t="str">
            <v>NA</v>
          </cell>
          <cell r="H4176" t="str">
            <v>Merchant Unregulated</v>
          </cell>
        </row>
        <row r="4177">
          <cell r="D4177" t="str">
            <v>E.ON SE</v>
          </cell>
          <cell r="E4177" t="str">
            <v>Wind</v>
          </cell>
          <cell r="G4177">
            <v>476472</v>
          </cell>
          <cell r="H4177" t="str">
            <v>Merchant Unregulated</v>
          </cell>
        </row>
        <row r="4178">
          <cell r="D4178" t="str">
            <v>Indeck Energy Services, Inc.</v>
          </cell>
          <cell r="E4178" t="str">
            <v>Gas</v>
          </cell>
          <cell r="G4178" t="str">
            <v>NA</v>
          </cell>
          <cell r="H4178" t="str">
            <v>Merchant Unregulated</v>
          </cell>
        </row>
        <row r="4179">
          <cell r="D4179" t="str">
            <v>Covanta Holding Corporation</v>
          </cell>
          <cell r="E4179" t="str">
            <v>Biomass</v>
          </cell>
          <cell r="G4179">
            <v>45017</v>
          </cell>
          <cell r="H4179" t="str">
            <v>Merchant Unregulated</v>
          </cell>
        </row>
        <row r="4180">
          <cell r="D4180" t="str">
            <v>Indeck Energy Services, Inc.</v>
          </cell>
          <cell r="E4180" t="str">
            <v>Other Nonrenewable</v>
          </cell>
          <cell r="G4180" t="str">
            <v>NA</v>
          </cell>
          <cell r="H4180" t="str">
            <v>Merchant Unregulated</v>
          </cell>
        </row>
        <row r="4181">
          <cell r="D4181" t="str">
            <v>Indeck Energy Services, Inc.</v>
          </cell>
          <cell r="E4181" t="str">
            <v>Gas</v>
          </cell>
          <cell r="G4181" t="str">
            <v>NA</v>
          </cell>
          <cell r="H4181" t="str">
            <v>Merchant Unregulated</v>
          </cell>
        </row>
        <row r="4182">
          <cell r="D4182" t="str">
            <v>Indeck Energy Services, Inc.</v>
          </cell>
          <cell r="E4182" t="str">
            <v>Gas</v>
          </cell>
          <cell r="G4182" t="str">
            <v>NA</v>
          </cell>
          <cell r="H4182" t="str">
            <v>Merchant Unregulated</v>
          </cell>
        </row>
        <row r="4183">
          <cell r="D4183" t="str">
            <v>Covanta Holding Corporation</v>
          </cell>
          <cell r="E4183" t="str">
            <v>Biomass</v>
          </cell>
          <cell r="G4183">
            <v>107923</v>
          </cell>
          <cell r="H4183" t="str">
            <v>Merchant Unregulated</v>
          </cell>
        </row>
        <row r="4184">
          <cell r="D4184" t="str">
            <v>Indeck Energy Services, Inc.</v>
          </cell>
          <cell r="E4184" t="str">
            <v>Gas</v>
          </cell>
          <cell r="G4184" t="str">
            <v>NA</v>
          </cell>
          <cell r="H4184" t="str">
            <v>Merchant Unregulated</v>
          </cell>
        </row>
        <row r="4185">
          <cell r="D4185" t="str">
            <v>Entergy Corporation</v>
          </cell>
          <cell r="E4185" t="str">
            <v>Coal</v>
          </cell>
          <cell r="G4185">
            <v>1634900</v>
          </cell>
          <cell r="H4185" t="str">
            <v>Regulated</v>
          </cell>
        </row>
        <row r="4186">
          <cell r="D4186" t="str">
            <v>Arkansas Electric Cooperative Corp.</v>
          </cell>
          <cell r="E4186" t="str">
            <v>Coal</v>
          </cell>
          <cell r="G4186">
            <v>3647006</v>
          </cell>
          <cell r="H4186" t="str">
            <v>Regulated</v>
          </cell>
        </row>
        <row r="4187">
          <cell r="D4187" t="str">
            <v>Conway Corporation</v>
          </cell>
          <cell r="E4187" t="str">
            <v>Coal</v>
          </cell>
          <cell r="G4187">
            <v>208401</v>
          </cell>
          <cell r="H4187" t="str">
            <v>Regulated</v>
          </cell>
        </row>
        <row r="4188">
          <cell r="D4188" t="str">
            <v>West Memphis City of</v>
          </cell>
          <cell r="E4188" t="str">
            <v>Coal</v>
          </cell>
          <cell r="G4188">
            <v>104198</v>
          </cell>
          <cell r="H4188" t="str">
            <v>Regulated</v>
          </cell>
        </row>
        <row r="4189">
          <cell r="D4189" t="str">
            <v>East Texas Electric Co-op, Inc.</v>
          </cell>
          <cell r="E4189" t="str">
            <v>Coal</v>
          </cell>
          <cell r="G4189">
            <v>370952</v>
          </cell>
          <cell r="H4189" t="str">
            <v>Regulated</v>
          </cell>
        </row>
        <row r="4190">
          <cell r="D4190" t="str">
            <v>Entergy Corporation</v>
          </cell>
          <cell r="E4190" t="str">
            <v>Coal</v>
          </cell>
          <cell r="G4190">
            <v>2605005</v>
          </cell>
          <cell r="H4190" t="str">
            <v>Regulated</v>
          </cell>
        </row>
        <row r="4191">
          <cell r="D4191" t="str">
            <v>Entergy Corporation</v>
          </cell>
          <cell r="E4191" t="str">
            <v>Coal</v>
          </cell>
          <cell r="G4191">
            <v>753368</v>
          </cell>
          <cell r="H4191" t="str">
            <v>Regulated</v>
          </cell>
        </row>
        <row r="4192">
          <cell r="D4192" t="str">
            <v>Osceola City of - AR</v>
          </cell>
          <cell r="E4192" t="str">
            <v>Coal</v>
          </cell>
          <cell r="G4192">
            <v>52101</v>
          </cell>
          <cell r="H4192" t="str">
            <v>Regulated</v>
          </cell>
        </row>
        <row r="4193">
          <cell r="D4193" t="str">
            <v>Jonesboro City of (AR)</v>
          </cell>
          <cell r="E4193" t="str">
            <v>Coal</v>
          </cell>
          <cell r="G4193">
            <v>1044085</v>
          </cell>
          <cell r="H4193" t="str">
            <v>Regulated</v>
          </cell>
        </row>
        <row r="4194">
          <cell r="D4194" t="str">
            <v>Independence City of IA</v>
          </cell>
          <cell r="E4194" t="str">
            <v>Oil</v>
          </cell>
          <cell r="G4194" t="str">
            <v>NA</v>
          </cell>
          <cell r="H4194" t="str">
            <v>Regulated</v>
          </cell>
        </row>
        <row r="4195">
          <cell r="D4195" t="str">
            <v>Dynegy Inc.</v>
          </cell>
          <cell r="E4195" t="str">
            <v>Gas</v>
          </cell>
          <cell r="G4195">
            <v>5462397</v>
          </cell>
          <cell r="H4195" t="str">
            <v>Merchant Unregulated</v>
          </cell>
        </row>
        <row r="4196">
          <cell r="D4196" t="str">
            <v>Homer Electric Association, Inc.</v>
          </cell>
          <cell r="E4196" t="str">
            <v>Gas</v>
          </cell>
          <cell r="G4196" t="str">
            <v>NA</v>
          </cell>
          <cell r="H4196" t="str">
            <v>Merchant Unregulated</v>
          </cell>
        </row>
        <row r="4197">
          <cell r="D4197" t="str">
            <v>Indian Falls Hydro Incorporation</v>
          </cell>
          <cell r="E4197" t="str">
            <v>Water</v>
          </cell>
          <cell r="G4197" t="str">
            <v>NA</v>
          </cell>
          <cell r="H4197" t="str">
            <v>Merchant Unregulated</v>
          </cell>
        </row>
        <row r="4198">
          <cell r="D4198" t="str">
            <v>NextEra Energy, Inc.</v>
          </cell>
          <cell r="E4198" t="str">
            <v>Wind</v>
          </cell>
          <cell r="G4198" t="str">
            <v>NA</v>
          </cell>
          <cell r="H4198" t="str">
            <v>Merchant Unregulated</v>
          </cell>
        </row>
        <row r="4199">
          <cell r="D4199" t="str">
            <v>Vestas Americas</v>
          </cell>
          <cell r="E4199" t="str">
            <v>Wind</v>
          </cell>
          <cell r="G4199" t="str">
            <v>NA</v>
          </cell>
          <cell r="H4199" t="str">
            <v>Merchant Unregulated</v>
          </cell>
        </row>
        <row r="4200">
          <cell r="D4200" t="str">
            <v>Industry Funds Management Ltd.</v>
          </cell>
          <cell r="E4200" t="str">
            <v>Water</v>
          </cell>
          <cell r="G4200" t="str">
            <v>NA</v>
          </cell>
          <cell r="H4200" t="str">
            <v>Merchant Unregulated</v>
          </cell>
        </row>
        <row r="4201">
          <cell r="D4201" t="str">
            <v>Ascend Performance Materials LLC</v>
          </cell>
          <cell r="E4201" t="str">
            <v>Coal</v>
          </cell>
          <cell r="G4201" t="str">
            <v>NA</v>
          </cell>
          <cell r="H4201" t="str">
            <v>Merchant Unregulated</v>
          </cell>
        </row>
        <row r="4202">
          <cell r="D4202" t="str">
            <v>Northeast Utilities</v>
          </cell>
          <cell r="E4202" t="str">
            <v>Solar</v>
          </cell>
          <cell r="G4202">
            <v>2966</v>
          </cell>
          <cell r="H4202" t="str">
            <v>Regulated</v>
          </cell>
        </row>
        <row r="4203">
          <cell r="D4203" t="str">
            <v>Entergy Corporation</v>
          </cell>
          <cell r="E4203" t="str">
            <v>Nuclear</v>
          </cell>
          <cell r="G4203">
            <v>7934995</v>
          </cell>
          <cell r="H4203" t="str">
            <v>Merchant Unregulated</v>
          </cell>
        </row>
        <row r="4204">
          <cell r="D4204" t="str">
            <v>Entergy Corporation</v>
          </cell>
          <cell r="E4204" t="str">
            <v>Nuclear</v>
          </cell>
          <cell r="G4204">
            <v>9002057</v>
          </cell>
          <cell r="H4204" t="str">
            <v>Merchant Unregulated</v>
          </cell>
        </row>
        <row r="4205">
          <cell r="D4205" t="str">
            <v>Entergy Corporation</v>
          </cell>
          <cell r="E4205" t="str">
            <v>Oil</v>
          </cell>
          <cell r="G4205" t="str">
            <v>NA</v>
          </cell>
          <cell r="H4205" t="str">
            <v>Merchant Unregulated</v>
          </cell>
        </row>
        <row r="4206">
          <cell r="D4206" t="str">
            <v>Entergy Corporation</v>
          </cell>
          <cell r="E4206" t="str">
            <v>Oil</v>
          </cell>
          <cell r="G4206" t="str">
            <v>NA</v>
          </cell>
          <cell r="H4206" t="str">
            <v>Merchant Unregulated</v>
          </cell>
        </row>
        <row r="4207">
          <cell r="D4207" t="str">
            <v>NRG Energy, Inc.</v>
          </cell>
          <cell r="E4207" t="str">
            <v>Coal</v>
          </cell>
          <cell r="G4207">
            <v>1406502</v>
          </cell>
          <cell r="H4207" t="str">
            <v>Merchant Unregulated</v>
          </cell>
        </row>
        <row r="4208">
          <cell r="D4208" t="str">
            <v>INEOS Bio</v>
          </cell>
          <cell r="E4208" t="str">
            <v>Biomass</v>
          </cell>
          <cell r="G4208" t="str">
            <v>NA</v>
          </cell>
          <cell r="H4208" t="str">
            <v>Merchant Unregulated</v>
          </cell>
        </row>
        <row r="4209">
          <cell r="D4209" t="str">
            <v>New Planet Energy LLC</v>
          </cell>
          <cell r="E4209" t="str">
            <v>Biomass</v>
          </cell>
          <cell r="G4209" t="str">
            <v>NA</v>
          </cell>
          <cell r="H4209" t="str">
            <v>Merchant Unregulated</v>
          </cell>
        </row>
        <row r="4210">
          <cell r="D4210" t="str">
            <v>Kissimmee Utility Authority</v>
          </cell>
          <cell r="E4210" t="str">
            <v>Gas</v>
          </cell>
          <cell r="G4210">
            <v>452</v>
          </cell>
          <cell r="H4210" t="str">
            <v>Regulated</v>
          </cell>
        </row>
        <row r="4211">
          <cell r="D4211" t="str">
            <v>Florida Municipal Power Agency</v>
          </cell>
          <cell r="E4211" t="str">
            <v>Gas</v>
          </cell>
          <cell r="G4211">
            <v>3492</v>
          </cell>
          <cell r="H4211" t="str">
            <v>Regulated</v>
          </cell>
        </row>
        <row r="4212">
          <cell r="D4212" t="str">
            <v>Orlando Utilities Commission</v>
          </cell>
          <cell r="E4212" t="str">
            <v>Gas</v>
          </cell>
          <cell r="G4212">
            <v>9513</v>
          </cell>
          <cell r="H4212" t="str">
            <v>Regulated</v>
          </cell>
        </row>
        <row r="4213">
          <cell r="D4213" t="str">
            <v>NRG Energy, Inc.</v>
          </cell>
          <cell r="E4213" t="str">
            <v>Oil</v>
          </cell>
          <cell r="G4213">
            <v>278</v>
          </cell>
          <cell r="H4213" t="str">
            <v>Merchant Unregulated</v>
          </cell>
        </row>
        <row r="4214">
          <cell r="D4214" t="str">
            <v>Swift River Company, Inc.</v>
          </cell>
          <cell r="E4214" t="str">
            <v>Water</v>
          </cell>
          <cell r="G4214" t="str">
            <v>NA</v>
          </cell>
          <cell r="H4214" t="str">
            <v>Merchant Unregulated</v>
          </cell>
        </row>
        <row r="4215">
          <cell r="D4215" t="str">
            <v>Sitka City of &amp; Borough of</v>
          </cell>
          <cell r="E4215" t="str">
            <v>Oil</v>
          </cell>
          <cell r="G4215" t="str">
            <v>NA</v>
          </cell>
          <cell r="H4215" t="str">
            <v>Regulated</v>
          </cell>
        </row>
        <row r="4216">
          <cell r="D4216" t="str">
            <v>Indian Valley Hydroel Partners</v>
          </cell>
          <cell r="E4216" t="str">
            <v>Water</v>
          </cell>
          <cell r="G4216" t="str">
            <v>NA</v>
          </cell>
          <cell r="H4216" t="str">
            <v>Merchant Unregulated</v>
          </cell>
        </row>
        <row r="4217">
          <cell r="D4217" t="str">
            <v>Primary Energy Recycling Corporation</v>
          </cell>
          <cell r="E4217" t="str">
            <v>Other Nonrenewable</v>
          </cell>
          <cell r="G4217">
            <v>65448</v>
          </cell>
          <cell r="H4217" t="str">
            <v>Merchant Unregulated</v>
          </cell>
        </row>
        <row r="4218">
          <cell r="D4218" t="str">
            <v>ArcelorMittal</v>
          </cell>
          <cell r="E4218" t="str">
            <v>Other Nonrenewable</v>
          </cell>
          <cell r="G4218">
            <v>181288</v>
          </cell>
          <cell r="H4218" t="str">
            <v>Merchant Unregulated</v>
          </cell>
        </row>
        <row r="4219">
          <cell r="D4219" t="str">
            <v>Indiana University of Pennsylvania</v>
          </cell>
          <cell r="E4219" t="str">
            <v>Gas</v>
          </cell>
          <cell r="G4219" t="str">
            <v>NA</v>
          </cell>
          <cell r="H4219" t="str">
            <v>Merchant Unregulated</v>
          </cell>
        </row>
        <row r="4220">
          <cell r="D4220" t="str">
            <v>Indianola Municipal Utilities</v>
          </cell>
          <cell r="E4220" t="str">
            <v>Oil</v>
          </cell>
          <cell r="G4220">
            <v>-420</v>
          </cell>
          <cell r="H4220" t="str">
            <v>Regulated</v>
          </cell>
        </row>
        <row r="4221">
          <cell r="D4221" t="str">
            <v>Indianola Municipal Utilities</v>
          </cell>
          <cell r="E4221" t="str">
            <v>Oil</v>
          </cell>
          <cell r="G4221">
            <v>-550</v>
          </cell>
          <cell r="H4221" t="str">
            <v>Regulated</v>
          </cell>
        </row>
        <row r="4222">
          <cell r="D4222" t="str">
            <v>EIF Management, LLC</v>
          </cell>
          <cell r="E4222" t="str">
            <v>Coal</v>
          </cell>
          <cell r="G4222">
            <v>160506</v>
          </cell>
          <cell r="H4222" t="str">
            <v>Merchant Unregulated</v>
          </cell>
        </row>
        <row r="4223">
          <cell r="D4223" t="str">
            <v>EIF Management, LLC</v>
          </cell>
          <cell r="E4223" t="str">
            <v>Coal</v>
          </cell>
          <cell r="G4223">
            <v>642026</v>
          </cell>
          <cell r="H4223" t="str">
            <v>Merchant Unregulated</v>
          </cell>
        </row>
        <row r="4224">
          <cell r="D4224" t="str">
            <v>Mitsubishi Corporation</v>
          </cell>
          <cell r="E4224" t="str">
            <v>Gas</v>
          </cell>
          <cell r="G4224" t="str">
            <v>NA</v>
          </cell>
          <cell r="H4224" t="str">
            <v>Merchant Unregulated</v>
          </cell>
        </row>
        <row r="4225">
          <cell r="D4225" t="str">
            <v>Industrial Finishes &amp; Systems, Inc.</v>
          </cell>
          <cell r="E4225" t="str">
            <v>Solar</v>
          </cell>
          <cell r="G4225" t="str">
            <v>NA</v>
          </cell>
          <cell r="H4225" t="str">
            <v>Merchant Unregulated</v>
          </cell>
        </row>
        <row r="4226">
          <cell r="D4226" t="str">
            <v>Rock Falls City of</v>
          </cell>
          <cell r="E4226" t="str">
            <v>Oil</v>
          </cell>
          <cell r="G4226" t="str">
            <v>NA</v>
          </cell>
          <cell r="H4226" t="str">
            <v>Regulated</v>
          </cell>
        </row>
        <row r="4227">
          <cell r="D4227" t="str">
            <v>Minnkota Power Coop, Inc</v>
          </cell>
          <cell r="E4227" t="str">
            <v>Wind</v>
          </cell>
          <cell r="G4227" t="str">
            <v>NA</v>
          </cell>
          <cell r="H4227" t="str">
            <v>Merchant Unregulated</v>
          </cell>
        </row>
        <row r="4228">
          <cell r="D4228" t="str">
            <v>Minnkota Power Coop, Inc</v>
          </cell>
          <cell r="E4228" t="str">
            <v>Wind</v>
          </cell>
          <cell r="G4228" t="str">
            <v>NA</v>
          </cell>
          <cell r="H4228" t="str">
            <v>Merchant Unregulated</v>
          </cell>
        </row>
        <row r="4229">
          <cell r="D4229" t="str">
            <v>Cousins Properties Incorporated</v>
          </cell>
          <cell r="E4229" t="str">
            <v>Oil</v>
          </cell>
          <cell r="G4229" t="str">
            <v>NA</v>
          </cell>
          <cell r="H4229" t="str">
            <v>Merchant Unregulated</v>
          </cell>
        </row>
        <row r="4230">
          <cell r="D4230" t="str">
            <v>Ingersoll Milling</v>
          </cell>
          <cell r="E4230" t="str">
            <v>Gas</v>
          </cell>
          <cell r="G4230" t="str">
            <v>NA</v>
          </cell>
          <cell r="H4230" t="str">
            <v>Merchant Unregulated</v>
          </cell>
        </row>
        <row r="4231">
          <cell r="D4231" t="str">
            <v>Brookfield Renewable Energy Partners L.P.</v>
          </cell>
          <cell r="E4231" t="str">
            <v>Water</v>
          </cell>
          <cell r="G4231" t="str">
            <v>NA</v>
          </cell>
          <cell r="H4231" t="str">
            <v>Merchant Unregulated</v>
          </cell>
        </row>
        <row r="4232">
          <cell r="D4232" t="str">
            <v>Brookfield Asset Management Inc.</v>
          </cell>
          <cell r="E4232" t="str">
            <v>Water</v>
          </cell>
          <cell r="G4232" t="str">
            <v>NA</v>
          </cell>
          <cell r="H4232" t="str">
            <v>Merchant Unregulated</v>
          </cell>
        </row>
        <row r="4233">
          <cell r="D4233" t="str">
            <v>Occidental Petroleum Corporation</v>
          </cell>
          <cell r="E4233" t="str">
            <v>Gas</v>
          </cell>
          <cell r="G4233">
            <v>2758432</v>
          </cell>
          <cell r="H4233" t="str">
            <v>Merchant Unregulated</v>
          </cell>
        </row>
        <row r="4234">
          <cell r="D4234" t="str">
            <v>Lower Colorado River Authority</v>
          </cell>
          <cell r="E4234" t="str">
            <v>Water</v>
          </cell>
          <cell r="G4234" t="str">
            <v>NA</v>
          </cell>
          <cell r="H4234" t="str">
            <v>Merchant Unregulated</v>
          </cell>
        </row>
        <row r="4235">
          <cell r="D4235" t="str">
            <v>General Electric Company</v>
          </cell>
          <cell r="E4235" t="str">
            <v>Gas</v>
          </cell>
          <cell r="G4235">
            <v>3530060</v>
          </cell>
          <cell r="H4235" t="str">
            <v>Merchant Unregulated</v>
          </cell>
        </row>
        <row r="4236">
          <cell r="D4236" t="str">
            <v>Temple-Inland, Inc.</v>
          </cell>
          <cell r="E4236" t="str">
            <v>Biomass</v>
          </cell>
          <cell r="G4236" t="str">
            <v>NA</v>
          </cell>
          <cell r="H4236" t="str">
            <v>Merchant Unregulated</v>
          </cell>
        </row>
        <row r="4237">
          <cell r="D4237" t="str">
            <v>I-N-N Electric Cooperative, Inc.</v>
          </cell>
          <cell r="E4237" t="str">
            <v>Oil</v>
          </cell>
          <cell r="G4237" t="str">
            <v>NA</v>
          </cell>
          <cell r="H4237" t="str">
            <v>Merchant Unregulated</v>
          </cell>
        </row>
        <row r="4238">
          <cell r="D4238" t="str">
            <v>Trigen Inner Harbor East LLC</v>
          </cell>
          <cell r="E4238" t="str">
            <v>Gas</v>
          </cell>
          <cell r="G4238" t="str">
            <v>NA</v>
          </cell>
          <cell r="H4238" t="str">
            <v>Merchant Unregulated</v>
          </cell>
        </row>
        <row r="4239">
          <cell r="D4239" t="str">
            <v>Enpower Corp.</v>
          </cell>
          <cell r="E4239" t="str">
            <v>Biomass</v>
          </cell>
          <cell r="G4239" t="str">
            <v>NA</v>
          </cell>
          <cell r="H4239" t="str">
            <v>Merchant Unregulated</v>
          </cell>
        </row>
        <row r="4240">
          <cell r="D4240" t="str">
            <v>Innovative Energy Systems Inc.</v>
          </cell>
          <cell r="E4240" t="str">
            <v>Biomass</v>
          </cell>
          <cell r="G4240" t="str">
            <v>NA</v>
          </cell>
          <cell r="H4240" t="str">
            <v>Merchant Unregulated</v>
          </cell>
        </row>
        <row r="4241">
          <cell r="D4241" t="str">
            <v>EIF Management, LLC</v>
          </cell>
          <cell r="E4241" t="str">
            <v>Biomass</v>
          </cell>
          <cell r="G4241" t="str">
            <v>NA</v>
          </cell>
          <cell r="H4241" t="str">
            <v>Merchant Unregulated</v>
          </cell>
        </row>
        <row r="4242">
          <cell r="D4242" t="str">
            <v>Enpower Corp.</v>
          </cell>
          <cell r="E4242" t="str">
            <v>Biomass</v>
          </cell>
          <cell r="G4242" t="str">
            <v>NA</v>
          </cell>
          <cell r="H4242" t="str">
            <v>Merchant Unregulated</v>
          </cell>
        </row>
        <row r="4243">
          <cell r="D4243" t="str">
            <v>EIF Management, LLC</v>
          </cell>
          <cell r="E4243" t="str">
            <v>Biomass</v>
          </cell>
          <cell r="G4243" t="str">
            <v>NA</v>
          </cell>
          <cell r="H4243" t="str">
            <v>Merchant Unregulated</v>
          </cell>
        </row>
        <row r="4244">
          <cell r="D4244" t="str">
            <v>Innovative Energy Systems Inc.</v>
          </cell>
          <cell r="E4244" t="str">
            <v>Biomass</v>
          </cell>
          <cell r="G4244" t="str">
            <v>NA</v>
          </cell>
          <cell r="H4244" t="str">
            <v>Merchant Unregulated</v>
          </cell>
        </row>
        <row r="4245">
          <cell r="D4245" t="str">
            <v>PG&amp;E Corporation</v>
          </cell>
          <cell r="E4245" t="str">
            <v>Water</v>
          </cell>
          <cell r="G4245">
            <v>36571</v>
          </cell>
          <cell r="H4245" t="str">
            <v>Regulated</v>
          </cell>
        </row>
        <row r="4246">
          <cell r="D4246" t="str">
            <v>Duke Energy Corporation</v>
          </cell>
          <cell r="E4246" t="str">
            <v>Gas</v>
          </cell>
          <cell r="G4246">
            <v>143401</v>
          </cell>
          <cell r="H4246" t="str">
            <v>Regulated</v>
          </cell>
        </row>
        <row r="4247">
          <cell r="D4247" t="str">
            <v>Southern Company</v>
          </cell>
          <cell r="E4247" t="str">
            <v>Gas</v>
          </cell>
          <cell r="G4247">
            <v>13776</v>
          </cell>
          <cell r="H4247" t="str">
            <v>Regulated</v>
          </cell>
        </row>
        <row r="4248">
          <cell r="D4248" t="str">
            <v>Intermountain Power Agency</v>
          </cell>
          <cell r="E4248" t="str">
            <v>Coal</v>
          </cell>
          <cell r="G4248">
            <v>9763629</v>
          </cell>
          <cell r="H4248" t="str">
            <v>Merchant Unregulated</v>
          </cell>
        </row>
        <row r="4249">
          <cell r="D4249" t="str">
            <v>Chugach Electric Association, Inc.</v>
          </cell>
          <cell r="E4249" t="str">
            <v>Gas</v>
          </cell>
          <cell r="G4249">
            <v>56163</v>
          </cell>
          <cell r="H4249" t="str">
            <v>Merchant Unregulated</v>
          </cell>
        </row>
        <row r="4250">
          <cell r="D4250" t="str">
            <v>Boise Cascade, LLC</v>
          </cell>
          <cell r="E4250" t="str">
            <v>Water</v>
          </cell>
          <cell r="G4250" t="str">
            <v>NA</v>
          </cell>
          <cell r="H4250" t="str">
            <v>Merchant Unregulated</v>
          </cell>
        </row>
        <row r="4251">
          <cell r="D4251" t="str">
            <v>Springfield City of - (IL)</v>
          </cell>
          <cell r="E4251" t="str">
            <v>Gas</v>
          </cell>
          <cell r="G4251" t="str">
            <v>NA</v>
          </cell>
          <cell r="H4251" t="str">
            <v>Regulated</v>
          </cell>
        </row>
        <row r="4252">
          <cell r="D4252" t="str">
            <v>Berkshire Hathaway Inc.</v>
          </cell>
          <cell r="E4252" t="str">
            <v>Wind</v>
          </cell>
          <cell r="G4252">
            <v>481808</v>
          </cell>
          <cell r="H4252" t="str">
            <v>Regulated</v>
          </cell>
        </row>
        <row r="4253">
          <cell r="D4253" t="str">
            <v>MidAmerican Energy Holdings Company</v>
          </cell>
          <cell r="E4253" t="str">
            <v>Wind</v>
          </cell>
          <cell r="G4253">
            <v>54727</v>
          </cell>
          <cell r="H4253" t="str">
            <v>Regulated</v>
          </cell>
        </row>
        <row r="4254">
          <cell r="D4254" t="str">
            <v>Xcel Energy Inc.</v>
          </cell>
          <cell r="E4254" t="str">
            <v>Gas</v>
          </cell>
          <cell r="G4254">
            <v>40503</v>
          </cell>
          <cell r="H4254" t="str">
            <v>Regulated</v>
          </cell>
        </row>
        <row r="4255">
          <cell r="D4255" t="str">
            <v>Xcel Energy Inc.</v>
          </cell>
          <cell r="E4255" t="str">
            <v>Oil</v>
          </cell>
          <cell r="G4255" t="str">
            <v>NA</v>
          </cell>
          <cell r="H4255" t="str">
            <v>Regulated</v>
          </cell>
        </row>
        <row r="4256">
          <cell r="D4256" t="str">
            <v>Iola City of</v>
          </cell>
          <cell r="E4256" t="str">
            <v>Oil</v>
          </cell>
          <cell r="G4256" t="str">
            <v>NA</v>
          </cell>
          <cell r="H4256" t="str">
            <v>Regulated</v>
          </cell>
        </row>
        <row r="4257">
          <cell r="D4257" t="str">
            <v>Westfield Town of</v>
          </cell>
          <cell r="E4257" t="str">
            <v>Wind</v>
          </cell>
          <cell r="G4257" t="str">
            <v>NA</v>
          </cell>
          <cell r="H4257" t="str">
            <v>Regulated</v>
          </cell>
        </row>
        <row r="4258">
          <cell r="D4258" t="str">
            <v>Montezuma City of IA</v>
          </cell>
          <cell r="E4258" t="str">
            <v>Wind</v>
          </cell>
          <cell r="G4258" t="str">
            <v>NA</v>
          </cell>
          <cell r="H4258" t="str">
            <v>Regulated</v>
          </cell>
        </row>
        <row r="4259">
          <cell r="D4259" t="str">
            <v>Fonda City of</v>
          </cell>
          <cell r="E4259" t="str">
            <v>Wind</v>
          </cell>
          <cell r="G4259" t="str">
            <v>NA</v>
          </cell>
          <cell r="H4259" t="str">
            <v>Regulated</v>
          </cell>
        </row>
        <row r="4260">
          <cell r="D4260" t="str">
            <v>Estherville City of</v>
          </cell>
          <cell r="E4260" t="str">
            <v>Wind</v>
          </cell>
          <cell r="G4260" t="str">
            <v>NA</v>
          </cell>
          <cell r="H4260" t="str">
            <v>Regulated</v>
          </cell>
        </row>
        <row r="4261">
          <cell r="D4261" t="str">
            <v>Ellsworth City of</v>
          </cell>
          <cell r="E4261" t="str">
            <v>Wind</v>
          </cell>
          <cell r="G4261" t="str">
            <v>NA</v>
          </cell>
          <cell r="H4261" t="str">
            <v>Regulated</v>
          </cell>
        </row>
        <row r="4262">
          <cell r="D4262" t="str">
            <v>Algona City of</v>
          </cell>
          <cell r="E4262" t="str">
            <v>Wind</v>
          </cell>
          <cell r="G4262" t="str">
            <v>NA</v>
          </cell>
          <cell r="H4262" t="str">
            <v>Regulated</v>
          </cell>
        </row>
        <row r="4263">
          <cell r="D4263" t="str">
            <v>Cedar Falls Utilities</v>
          </cell>
          <cell r="E4263" t="str">
            <v>Wind</v>
          </cell>
          <cell r="G4263" t="str">
            <v>NA</v>
          </cell>
          <cell r="H4263" t="str">
            <v>Regulated</v>
          </cell>
        </row>
        <row r="4264">
          <cell r="D4264" t="str">
            <v>Renewable World Energies, LLC</v>
          </cell>
          <cell r="E4264" t="str">
            <v>Water</v>
          </cell>
          <cell r="G4264" t="str">
            <v>NA</v>
          </cell>
          <cell r="H4264" t="str">
            <v>Merchant Unregulated</v>
          </cell>
        </row>
        <row r="4265">
          <cell r="D4265" t="str">
            <v>Native Energy, Inc</v>
          </cell>
          <cell r="E4265" t="str">
            <v>Wind</v>
          </cell>
          <cell r="G4265" t="str">
            <v>NA</v>
          </cell>
          <cell r="H4265" t="str">
            <v>Merchant Unregulated</v>
          </cell>
        </row>
        <row r="4266">
          <cell r="D4266" t="str">
            <v>5045 Wind Partners, LLC</v>
          </cell>
          <cell r="E4266" t="str">
            <v>Wind</v>
          </cell>
          <cell r="G4266" t="str">
            <v>NA</v>
          </cell>
          <cell r="H4266" t="str">
            <v>Merchant Unregulated</v>
          </cell>
        </row>
        <row r="4267">
          <cell r="D4267" t="str">
            <v>Iowa Lakes Community College</v>
          </cell>
          <cell r="E4267" t="str">
            <v>Wind</v>
          </cell>
          <cell r="G4267" t="str">
            <v>NA</v>
          </cell>
          <cell r="H4267" t="str">
            <v>Merchant Unregulated</v>
          </cell>
        </row>
        <row r="4268">
          <cell r="D4268" t="str">
            <v>Iowa Lakes Electric Coop</v>
          </cell>
          <cell r="E4268" t="str">
            <v>Wind</v>
          </cell>
          <cell r="G4268" t="str">
            <v>NA</v>
          </cell>
          <cell r="H4268" t="str">
            <v>Merchant Unregulated</v>
          </cell>
        </row>
        <row r="4269">
          <cell r="D4269" t="str">
            <v>Iowa Lakes Electric Coop</v>
          </cell>
          <cell r="E4269" t="str">
            <v>Wind</v>
          </cell>
          <cell r="G4269" t="str">
            <v>NA</v>
          </cell>
          <cell r="H4269" t="str">
            <v>Merchant Unregulated</v>
          </cell>
        </row>
        <row r="4270">
          <cell r="D4270" t="str">
            <v>Iowa Methodist Medical Center</v>
          </cell>
          <cell r="E4270" t="str">
            <v>Oil</v>
          </cell>
          <cell r="G4270" t="str">
            <v>NA</v>
          </cell>
          <cell r="H4270" t="str">
            <v>Merchant Unregulated</v>
          </cell>
        </row>
        <row r="4271">
          <cell r="D4271" t="str">
            <v>Iowa State University</v>
          </cell>
          <cell r="E4271" t="str">
            <v>Coal</v>
          </cell>
          <cell r="G4271" t="str">
            <v>NA</v>
          </cell>
          <cell r="H4271" t="str">
            <v>Merchant Unregulated</v>
          </cell>
        </row>
        <row r="4272">
          <cell r="D4272" t="str">
            <v>Ipnatchiaq Electric Company</v>
          </cell>
          <cell r="E4272" t="str">
            <v>Oil</v>
          </cell>
          <cell r="G4272" t="str">
            <v>NA</v>
          </cell>
          <cell r="H4272" t="str">
            <v>Regulated</v>
          </cell>
        </row>
        <row r="4273">
          <cell r="D4273" t="str">
            <v>Ipswich Public Schools</v>
          </cell>
          <cell r="E4273" t="str">
            <v>Wind</v>
          </cell>
          <cell r="G4273" t="str">
            <v>NA</v>
          </cell>
          <cell r="H4273" t="str">
            <v>Merchant Unregulated</v>
          </cell>
        </row>
        <row r="4274">
          <cell r="D4274" t="str">
            <v>Ipswich Municipal Light Department</v>
          </cell>
          <cell r="E4274" t="str">
            <v>Wind</v>
          </cell>
          <cell r="G4274" t="str">
            <v>NA</v>
          </cell>
          <cell r="H4274" t="str">
            <v>Merchant Unregulated</v>
          </cell>
        </row>
        <row r="4275">
          <cell r="D4275" t="str">
            <v>D &amp; C Construction Co., Inc</v>
          </cell>
          <cell r="E4275" t="str">
            <v>Wind</v>
          </cell>
          <cell r="G4275" t="str">
            <v>NA</v>
          </cell>
          <cell r="H4275" t="str">
            <v>Merchant Unregulated</v>
          </cell>
        </row>
        <row r="4276">
          <cell r="D4276" t="str">
            <v>Garkane Energy Cooperative Inc.</v>
          </cell>
          <cell r="E4276" t="str">
            <v>Oil</v>
          </cell>
          <cell r="G4276" t="str">
            <v>NA</v>
          </cell>
          <cell r="H4276" t="str">
            <v>Merchant Unregulated</v>
          </cell>
        </row>
        <row r="4277">
          <cell r="D4277" t="str">
            <v>Arthur J. Gallagher &amp; Co.</v>
          </cell>
          <cell r="E4277" t="str">
            <v>Biomass</v>
          </cell>
          <cell r="G4277" t="str">
            <v>NA</v>
          </cell>
          <cell r="H4277" t="str">
            <v>Merchant Unregulated</v>
          </cell>
        </row>
        <row r="4278">
          <cell r="D4278" t="str">
            <v>DTE Energy Company</v>
          </cell>
          <cell r="E4278" t="str">
            <v>Biomass</v>
          </cell>
          <cell r="G4278" t="str">
            <v>NA</v>
          </cell>
          <cell r="H4278" t="str">
            <v>Merchant Unregulated</v>
          </cell>
        </row>
        <row r="4279">
          <cell r="D4279" t="str">
            <v>Berkshire Hathaway Inc.</v>
          </cell>
          <cell r="E4279" t="str">
            <v>Water</v>
          </cell>
          <cell r="G4279">
            <v>90480</v>
          </cell>
          <cell r="H4279" t="str">
            <v>Regulated</v>
          </cell>
        </row>
        <row r="4280">
          <cell r="D4280" t="str">
            <v>MidAmerican Energy Holdings Company</v>
          </cell>
          <cell r="E4280" t="str">
            <v>Water</v>
          </cell>
          <cell r="G4280">
            <v>10277</v>
          </cell>
          <cell r="H4280" t="str">
            <v>Regulated</v>
          </cell>
        </row>
        <row r="4281">
          <cell r="D4281" t="str">
            <v>Sumitomo Corporation</v>
          </cell>
          <cell r="E4281" t="str">
            <v>Wind</v>
          </cell>
          <cell r="G4281">
            <v>78598</v>
          </cell>
          <cell r="H4281" t="str">
            <v>Merchant Unregulated</v>
          </cell>
        </row>
        <row r="4282">
          <cell r="D4282" t="str">
            <v>Duke Energy Corporation</v>
          </cell>
          <cell r="E4282" t="str">
            <v>Wind</v>
          </cell>
          <cell r="G4282">
            <v>78598</v>
          </cell>
          <cell r="H4282" t="str">
            <v>Merchant Unregulated</v>
          </cell>
        </row>
        <row r="4283">
          <cell r="D4283" t="str">
            <v>Capital Group Companies, Inc.</v>
          </cell>
          <cell r="E4283" t="str">
            <v>Solar</v>
          </cell>
          <cell r="G4283" t="str">
            <v>NA</v>
          </cell>
          <cell r="H4283" t="str">
            <v>Merchant Unregulated</v>
          </cell>
        </row>
        <row r="4284">
          <cell r="D4284" t="str">
            <v>SunEdison, Inc.</v>
          </cell>
          <cell r="E4284" t="str">
            <v>Solar</v>
          </cell>
          <cell r="G4284" t="str">
            <v>NA</v>
          </cell>
          <cell r="H4284" t="str">
            <v>Merchant Unregulated</v>
          </cell>
        </row>
        <row r="4285">
          <cell r="D4285" t="str">
            <v>Isabella Partners</v>
          </cell>
          <cell r="E4285" t="str">
            <v>Water</v>
          </cell>
          <cell r="G4285" t="str">
            <v>NA</v>
          </cell>
          <cell r="H4285" t="str">
            <v>Merchant Unregulated</v>
          </cell>
        </row>
        <row r="4286">
          <cell r="D4286" t="str">
            <v>Integrys Energy Group, Inc.</v>
          </cell>
          <cell r="E4286" t="str">
            <v>Solar</v>
          </cell>
          <cell r="G4286" t="str">
            <v>NA</v>
          </cell>
          <cell r="H4286" t="str">
            <v>Merchant Unregulated</v>
          </cell>
        </row>
        <row r="4287">
          <cell r="D4287" t="str">
            <v>Duke Energy Corporation</v>
          </cell>
          <cell r="E4287" t="str">
            <v>Solar</v>
          </cell>
          <cell r="G4287" t="str">
            <v>NA</v>
          </cell>
          <cell r="H4287" t="str">
            <v>Merchant Unregulated</v>
          </cell>
        </row>
        <row r="4288">
          <cell r="D4288" t="str">
            <v>Integrys Energy Group, Inc.</v>
          </cell>
          <cell r="E4288" t="str">
            <v>Solar</v>
          </cell>
          <cell r="G4288" t="str">
            <v>NA</v>
          </cell>
          <cell r="H4288" t="str">
            <v>Merchant Unregulated</v>
          </cell>
        </row>
        <row r="4289">
          <cell r="D4289" t="str">
            <v>Duke Energy Corporation</v>
          </cell>
          <cell r="E4289" t="str">
            <v>Solar</v>
          </cell>
          <cell r="G4289" t="str">
            <v>NA</v>
          </cell>
          <cell r="H4289" t="str">
            <v>Merchant Unregulated</v>
          </cell>
        </row>
        <row r="4290">
          <cell r="D4290" t="str">
            <v>SunEdison, Inc.</v>
          </cell>
          <cell r="E4290" t="str">
            <v>Solar</v>
          </cell>
          <cell r="G4290" t="str">
            <v>NA</v>
          </cell>
          <cell r="H4290" t="str">
            <v>Merchant Unregulated</v>
          </cell>
        </row>
        <row r="4291">
          <cell r="D4291" t="str">
            <v>Fall River Rural Elec Coop Inc</v>
          </cell>
          <cell r="E4291" t="str">
            <v>Water</v>
          </cell>
          <cell r="G4291" t="str">
            <v>NA</v>
          </cell>
          <cell r="H4291" t="str">
            <v>Merchant Unregulated</v>
          </cell>
        </row>
        <row r="4292">
          <cell r="D4292" t="str">
            <v>WPPI Energy</v>
          </cell>
          <cell r="E4292" t="str">
            <v>Gas</v>
          </cell>
          <cell r="G4292" t="str">
            <v>NA</v>
          </cell>
          <cell r="H4292" t="str">
            <v>Merchant Unregulated</v>
          </cell>
        </row>
        <row r="4293">
          <cell r="D4293" t="str">
            <v>Homestead City of</v>
          </cell>
          <cell r="E4293" t="str">
            <v>Gas</v>
          </cell>
          <cell r="G4293" t="str">
            <v>NA</v>
          </cell>
          <cell r="H4293" t="str">
            <v>Regulated</v>
          </cell>
        </row>
        <row r="4294">
          <cell r="D4294" t="str">
            <v>Procter &amp; Gamble Co.</v>
          </cell>
          <cell r="E4294" t="str">
            <v>Coal</v>
          </cell>
          <cell r="G4294" t="str">
            <v>NA</v>
          </cell>
          <cell r="H4294" t="str">
            <v>Merchant Unregulated</v>
          </cell>
        </row>
        <row r="4295">
          <cell r="D4295" t="str">
            <v>J &amp; L Electric</v>
          </cell>
          <cell r="E4295" t="str">
            <v>Biomass</v>
          </cell>
          <cell r="G4295" t="str">
            <v>NA</v>
          </cell>
          <cell r="H4295" t="str">
            <v>Merchant Unregulated</v>
          </cell>
        </row>
        <row r="4296">
          <cell r="D4296" t="str">
            <v>Lincoln Electric System</v>
          </cell>
          <cell r="E4296" t="str">
            <v>Gas</v>
          </cell>
          <cell r="G4296" t="str">
            <v>NA</v>
          </cell>
          <cell r="H4296" t="str">
            <v>Regulated</v>
          </cell>
        </row>
        <row r="4297">
          <cell r="D4297" t="str">
            <v>American Electric Power Company, Inc.</v>
          </cell>
          <cell r="E4297" t="str">
            <v>Gas</v>
          </cell>
          <cell r="G4297">
            <v>3552982</v>
          </cell>
          <cell r="H4297" t="str">
            <v>Regulated</v>
          </cell>
        </row>
        <row r="4298">
          <cell r="D4298" t="str">
            <v>Lubbock City of</v>
          </cell>
          <cell r="E4298" t="str">
            <v>Other Nonrenewable</v>
          </cell>
          <cell r="G4298" t="str">
            <v>NA</v>
          </cell>
          <cell r="H4298" t="str">
            <v>Regulated</v>
          </cell>
        </row>
        <row r="4299">
          <cell r="D4299" t="str">
            <v>East Kentucky Power Cooperative Inc.</v>
          </cell>
          <cell r="E4299" t="str">
            <v>Coal</v>
          </cell>
          <cell r="G4299">
            <v>1462885</v>
          </cell>
          <cell r="H4299" t="str">
            <v>Merchant Unregulated</v>
          </cell>
        </row>
        <row r="4300">
          <cell r="D4300" t="str">
            <v>United States Government</v>
          </cell>
          <cell r="E4300" t="str">
            <v>Water</v>
          </cell>
          <cell r="G4300">
            <v>310391</v>
          </cell>
          <cell r="H4300" t="str">
            <v>Merchant Unregulated</v>
          </cell>
        </row>
        <row r="4301">
          <cell r="D4301" t="str">
            <v>Grand Haven City of</v>
          </cell>
          <cell r="E4301" t="str">
            <v>Coal</v>
          </cell>
          <cell r="G4301" t="str">
            <v>NA</v>
          </cell>
          <cell r="H4301" t="str">
            <v>Regulated</v>
          </cell>
        </row>
        <row r="4302">
          <cell r="D4302" t="str">
            <v>Gaz Métro Limited Partnership</v>
          </cell>
          <cell r="E4302" t="str">
            <v>Biomass</v>
          </cell>
          <cell r="G4302" t="str">
            <v>NA</v>
          </cell>
          <cell r="H4302" t="str">
            <v>Regulated</v>
          </cell>
        </row>
        <row r="4303">
          <cell r="D4303" t="str">
            <v>Burlington City of VT</v>
          </cell>
          <cell r="E4303" t="str">
            <v>Biomass</v>
          </cell>
          <cell r="G4303" t="str">
            <v>NA</v>
          </cell>
          <cell r="H4303" t="str">
            <v>Regulated</v>
          </cell>
        </row>
        <row r="4304">
          <cell r="D4304" t="str">
            <v>Vermont Public Power Supply Authority</v>
          </cell>
          <cell r="E4304" t="str">
            <v>Biomass</v>
          </cell>
          <cell r="G4304" t="str">
            <v>NA</v>
          </cell>
          <cell r="H4304" t="str">
            <v>Regulated</v>
          </cell>
        </row>
        <row r="4305">
          <cell r="D4305" t="str">
            <v>CMS Energy Corporation</v>
          </cell>
          <cell r="E4305" t="str">
            <v>Coal</v>
          </cell>
          <cell r="G4305">
            <v>1565740</v>
          </cell>
          <cell r="H4305" t="str">
            <v>Regulated</v>
          </cell>
        </row>
        <row r="4306">
          <cell r="D4306" t="str">
            <v>CMS Energy Corporation</v>
          </cell>
          <cell r="E4306" t="str">
            <v>Gas</v>
          </cell>
          <cell r="G4306">
            <v>0</v>
          </cell>
          <cell r="H4306" t="str">
            <v>Regulated</v>
          </cell>
        </row>
        <row r="4307">
          <cell r="D4307" t="str">
            <v>JEA</v>
          </cell>
          <cell r="E4307" t="str">
            <v>Gas</v>
          </cell>
          <cell r="G4307">
            <v>108070</v>
          </cell>
          <cell r="H4307" t="str">
            <v>Regulated</v>
          </cell>
        </row>
        <row r="4308">
          <cell r="D4308" t="str">
            <v>PPL Corporation</v>
          </cell>
          <cell r="E4308" t="str">
            <v>Coal</v>
          </cell>
          <cell r="G4308" t="str">
            <v>NA</v>
          </cell>
          <cell r="H4308" t="str">
            <v>Merchant Unregulated</v>
          </cell>
        </row>
        <row r="4309">
          <cell r="D4309" t="str">
            <v>Wolverine Power Marketing Cooperative</v>
          </cell>
          <cell r="E4309" t="str">
            <v>Coal</v>
          </cell>
          <cell r="G4309">
            <v>14728</v>
          </cell>
          <cell r="H4309" t="str">
            <v>Regulated</v>
          </cell>
        </row>
        <row r="4310">
          <cell r="D4310" t="str">
            <v>Presque Isle Electric &amp; Gas Coop</v>
          </cell>
          <cell r="E4310" t="str">
            <v>Coal</v>
          </cell>
          <cell r="G4310">
            <v>11628</v>
          </cell>
          <cell r="H4310" t="str">
            <v>Regulated</v>
          </cell>
        </row>
        <row r="4311">
          <cell r="D4311" t="str">
            <v>Midwest Energy Cooperative</v>
          </cell>
          <cell r="E4311" t="str">
            <v>Coal</v>
          </cell>
          <cell r="G4311">
            <v>11628</v>
          </cell>
          <cell r="H4311" t="str">
            <v>Regulated</v>
          </cell>
        </row>
        <row r="4312">
          <cell r="D4312" t="str">
            <v>HomeWorks Tri-County Electric Cooperative</v>
          </cell>
          <cell r="E4312" t="str">
            <v>Coal</v>
          </cell>
          <cell r="G4312">
            <v>11628</v>
          </cell>
          <cell r="H4312" t="str">
            <v>Regulated</v>
          </cell>
        </row>
        <row r="4313">
          <cell r="D4313" t="str">
            <v>Great Lakes Energy Cooperative</v>
          </cell>
          <cell r="E4313" t="str">
            <v>Coal</v>
          </cell>
          <cell r="G4313">
            <v>11628</v>
          </cell>
          <cell r="H4313" t="str">
            <v>Regulated</v>
          </cell>
        </row>
        <row r="4314">
          <cell r="D4314" t="str">
            <v>Spartan Renewable Energy, Inc.</v>
          </cell>
          <cell r="E4314" t="str">
            <v>Coal</v>
          </cell>
          <cell r="G4314">
            <v>11628</v>
          </cell>
          <cell r="H4314" t="str">
            <v>Regulated</v>
          </cell>
        </row>
        <row r="4315">
          <cell r="D4315" t="str">
            <v>Cherryland Electric Cooperative Inc.</v>
          </cell>
          <cell r="E4315" t="str">
            <v>Coal</v>
          </cell>
          <cell r="G4315">
            <v>11628</v>
          </cell>
          <cell r="H4315" t="str">
            <v>Regulated</v>
          </cell>
        </row>
        <row r="4316">
          <cell r="D4316" t="str">
            <v>Michigan Public Power Agency</v>
          </cell>
          <cell r="E4316" t="str">
            <v>Coal</v>
          </cell>
          <cell r="G4316">
            <v>213163</v>
          </cell>
          <cell r="H4316" t="str">
            <v>Regulated</v>
          </cell>
        </row>
        <row r="4317">
          <cell r="D4317" t="str">
            <v>CMS Energy Corporation</v>
          </cell>
          <cell r="E4317" t="str">
            <v>Coal</v>
          </cell>
          <cell r="G4317">
            <v>7453697</v>
          </cell>
          <cell r="H4317" t="str">
            <v>Regulated</v>
          </cell>
        </row>
        <row r="4318">
          <cell r="D4318" t="str">
            <v>CMS Energy Corporation</v>
          </cell>
          <cell r="E4318" t="str">
            <v>Oil</v>
          </cell>
          <cell r="G4318">
            <v>2</v>
          </cell>
          <cell r="H4318" t="str">
            <v>Regulated</v>
          </cell>
        </row>
        <row r="4319">
          <cell r="D4319" t="str">
            <v>Berkshire Hathaway Inc.</v>
          </cell>
          <cell r="E4319" t="str">
            <v>Geothermal</v>
          </cell>
          <cell r="G4319" t="str">
            <v>NA</v>
          </cell>
          <cell r="H4319" t="str">
            <v>Merchant Unregulated</v>
          </cell>
        </row>
        <row r="4320">
          <cell r="D4320" t="str">
            <v>MidAmerican Energy Holdings Company</v>
          </cell>
          <cell r="E4320" t="str">
            <v>Geothermal</v>
          </cell>
          <cell r="G4320" t="str">
            <v>NA</v>
          </cell>
          <cell r="H4320" t="str">
            <v>Merchant Unregulated</v>
          </cell>
        </row>
        <row r="4321">
          <cell r="D4321" t="str">
            <v>TransAlta Corporation</v>
          </cell>
          <cell r="E4321" t="str">
            <v>Geothermal</v>
          </cell>
          <cell r="G4321" t="str">
            <v>NA</v>
          </cell>
          <cell r="H4321" t="str">
            <v>Merchant Unregulated</v>
          </cell>
        </row>
        <row r="4322">
          <cell r="D4322" t="str">
            <v>East Kentucky Power Cooperative Inc.</v>
          </cell>
          <cell r="E4322" t="str">
            <v>Gas</v>
          </cell>
          <cell r="G4322">
            <v>885323</v>
          </cell>
          <cell r="H4322" t="str">
            <v>Merchant Unregulated</v>
          </cell>
        </row>
        <row r="4323">
          <cell r="D4323" t="str">
            <v>CPS Energy</v>
          </cell>
          <cell r="E4323" t="str">
            <v>Coal</v>
          </cell>
          <cell r="G4323">
            <v>9332089</v>
          </cell>
          <cell r="H4323" t="str">
            <v>Regulated</v>
          </cell>
        </row>
        <row r="4324">
          <cell r="D4324" t="str">
            <v>J M Huber Corporation</v>
          </cell>
          <cell r="E4324" t="str">
            <v>Gas</v>
          </cell>
          <cell r="G4324" t="str">
            <v>NA</v>
          </cell>
          <cell r="H4324" t="str">
            <v>Merchant Unregulated</v>
          </cell>
        </row>
        <row r="4325">
          <cell r="D4325" t="str">
            <v>Berkshire Hathaway Inc.</v>
          </cell>
          <cell r="E4325" t="str">
            <v>Geothermal</v>
          </cell>
          <cell r="G4325" t="str">
            <v>NA</v>
          </cell>
          <cell r="H4325" t="str">
            <v>Merchant Unregulated</v>
          </cell>
        </row>
        <row r="4326">
          <cell r="D4326" t="str">
            <v>MidAmerican Energy Holdings Company</v>
          </cell>
          <cell r="E4326" t="str">
            <v>Geothermal</v>
          </cell>
          <cell r="G4326" t="str">
            <v>NA</v>
          </cell>
          <cell r="H4326" t="str">
            <v>Merchant Unregulated</v>
          </cell>
        </row>
        <row r="4327">
          <cell r="D4327" t="str">
            <v>TransAlta Corporation</v>
          </cell>
          <cell r="E4327" t="str">
            <v>Geothermal</v>
          </cell>
          <cell r="G4327" t="str">
            <v>NA</v>
          </cell>
          <cell r="H4327" t="str">
            <v>Merchant Unregulated</v>
          </cell>
        </row>
        <row r="4328">
          <cell r="D4328" t="str">
            <v>American Electric Power Company, Inc.</v>
          </cell>
          <cell r="E4328" t="str">
            <v>Coal</v>
          </cell>
          <cell r="G4328">
            <v>2991203</v>
          </cell>
          <cell r="H4328" t="str">
            <v>Regulated</v>
          </cell>
        </row>
        <row r="4329">
          <cell r="D4329" t="str">
            <v>AES Corporation</v>
          </cell>
          <cell r="E4329" t="str">
            <v>Coal</v>
          </cell>
          <cell r="G4329">
            <v>4026618</v>
          </cell>
          <cell r="H4329" t="str">
            <v>Regulated</v>
          </cell>
        </row>
        <row r="4330">
          <cell r="D4330" t="str">
            <v>Duke Energy Corporation</v>
          </cell>
          <cell r="E4330" t="str">
            <v>Coal</v>
          </cell>
          <cell r="G4330">
            <v>4486803</v>
          </cell>
          <cell r="H4330" t="str">
            <v>Regulated</v>
          </cell>
        </row>
        <row r="4331">
          <cell r="D4331" t="str">
            <v>American Electric Power Company, Inc.</v>
          </cell>
          <cell r="E4331" t="str">
            <v>Oil</v>
          </cell>
          <cell r="G4331">
            <v>108</v>
          </cell>
          <cell r="H4331" t="str">
            <v>Regulated</v>
          </cell>
        </row>
        <row r="4332">
          <cell r="D4332" t="str">
            <v>AES Corporation</v>
          </cell>
          <cell r="E4332" t="str">
            <v>Oil</v>
          </cell>
          <cell r="G4332">
            <v>147</v>
          </cell>
          <cell r="H4332" t="str">
            <v>Regulated</v>
          </cell>
        </row>
        <row r="4333">
          <cell r="D4333" t="str">
            <v>Duke Energy Corporation</v>
          </cell>
          <cell r="E4333" t="str">
            <v>Oil</v>
          </cell>
          <cell r="G4333">
            <v>165</v>
          </cell>
          <cell r="H4333" t="str">
            <v>Regulated</v>
          </cell>
        </row>
        <row r="4334">
          <cell r="D4334" t="str">
            <v>United States Government</v>
          </cell>
          <cell r="E4334" t="str">
            <v>Water</v>
          </cell>
          <cell r="G4334" t="str">
            <v>NA</v>
          </cell>
          <cell r="H4334" t="str">
            <v>Merchant Unregulated</v>
          </cell>
        </row>
        <row r="4335">
          <cell r="D4335" t="str">
            <v>CMS Energy Corporation</v>
          </cell>
          <cell r="E4335" t="str">
            <v>Coal</v>
          </cell>
          <cell r="G4335">
            <v>1344059</v>
          </cell>
          <cell r="H4335" t="str">
            <v>Regulated</v>
          </cell>
        </row>
        <row r="4336">
          <cell r="D4336" t="str">
            <v>CMS Energy Corporation</v>
          </cell>
          <cell r="E4336" t="str">
            <v>Oil</v>
          </cell>
          <cell r="G4336">
            <v>0</v>
          </cell>
          <cell r="H4336" t="str">
            <v>Regulated</v>
          </cell>
        </row>
        <row r="4337">
          <cell r="D4337" t="str">
            <v>J R Wood Inc</v>
          </cell>
          <cell r="E4337" t="str">
            <v>Gas</v>
          </cell>
          <cell r="G4337" t="str">
            <v>NA</v>
          </cell>
          <cell r="H4337" t="str">
            <v>Merchant Unregulated</v>
          </cell>
        </row>
        <row r="4338">
          <cell r="D4338" t="str">
            <v>Edison International</v>
          </cell>
          <cell r="E4338" t="str">
            <v>Water</v>
          </cell>
          <cell r="G4338">
            <v>378694</v>
          </cell>
          <cell r="H4338" t="str">
            <v>Regulated</v>
          </cell>
        </row>
        <row r="4339">
          <cell r="D4339" t="str">
            <v>CPS Energy</v>
          </cell>
          <cell r="E4339" t="str">
            <v>Coal</v>
          </cell>
          <cell r="G4339">
            <v>3765341</v>
          </cell>
          <cell r="H4339" t="str">
            <v>Regulated</v>
          </cell>
        </row>
        <row r="4340">
          <cell r="D4340" t="str">
            <v>Brazos Electric Power Cooperative Inc.</v>
          </cell>
          <cell r="E4340" t="str">
            <v>Gas</v>
          </cell>
          <cell r="G4340">
            <v>5521747</v>
          </cell>
          <cell r="H4340" t="str">
            <v>Merchant Unregulated</v>
          </cell>
        </row>
        <row r="4341">
          <cell r="D4341" t="str">
            <v>Jack Lodermeier</v>
          </cell>
          <cell r="E4341" t="str">
            <v>Wind</v>
          </cell>
          <cell r="G4341" t="str">
            <v>NA</v>
          </cell>
          <cell r="H4341" t="str">
            <v>Merchant Unregulated</v>
          </cell>
        </row>
        <row r="4342">
          <cell r="D4342" t="str">
            <v>Southern Company</v>
          </cell>
          <cell r="E4342" t="str">
            <v>Gas</v>
          </cell>
          <cell r="G4342">
            <v>11939367</v>
          </cell>
          <cell r="H4342" t="str">
            <v>Regulated</v>
          </cell>
        </row>
        <row r="4343">
          <cell r="D4343" t="str">
            <v>Southern Company</v>
          </cell>
          <cell r="E4343" t="str">
            <v>Gas</v>
          </cell>
          <cell r="G4343">
            <v>-186</v>
          </cell>
          <cell r="H4343" t="str">
            <v>Regulated</v>
          </cell>
        </row>
        <row r="4344">
          <cell r="D4344" t="str">
            <v>Navitas Energy, Inc.</v>
          </cell>
          <cell r="E4344" t="str">
            <v>Wind</v>
          </cell>
          <cell r="G4344" t="str">
            <v>NA</v>
          </cell>
          <cell r="H4344" t="str">
            <v>Merchant Unregulated</v>
          </cell>
        </row>
        <row r="4345">
          <cell r="D4345" t="str">
            <v>Gamesa Corporacion Tecnologica S.A.</v>
          </cell>
          <cell r="E4345" t="str">
            <v>Wind</v>
          </cell>
          <cell r="G4345" t="str">
            <v>NA</v>
          </cell>
          <cell r="H4345" t="str">
            <v>Merchant Unregulated</v>
          </cell>
        </row>
        <row r="4346">
          <cell r="D4346" t="str">
            <v>Enel S.p.A.</v>
          </cell>
          <cell r="E4346" t="str">
            <v>Wind</v>
          </cell>
          <cell r="G4346" t="str">
            <v>NA</v>
          </cell>
          <cell r="H4346" t="str">
            <v>Merchant Unregulated</v>
          </cell>
        </row>
        <row r="4347">
          <cell r="D4347" t="str">
            <v>Southern Company</v>
          </cell>
          <cell r="E4347" t="str">
            <v>Coal</v>
          </cell>
          <cell r="G4347">
            <v>1960671</v>
          </cell>
          <cell r="H4347" t="str">
            <v>Regulated</v>
          </cell>
        </row>
        <row r="4348">
          <cell r="D4348" t="str">
            <v>Southern Company</v>
          </cell>
          <cell r="E4348" t="str">
            <v>Gas</v>
          </cell>
          <cell r="G4348">
            <v>-82</v>
          </cell>
          <cell r="H4348" t="str">
            <v>Regulated</v>
          </cell>
        </row>
        <row r="4349">
          <cell r="D4349" t="str">
            <v>Northeast Utilities</v>
          </cell>
          <cell r="E4349" t="str">
            <v>Water</v>
          </cell>
          <cell r="G4349">
            <v>8553</v>
          </cell>
          <cell r="H4349" t="str">
            <v>Regulated</v>
          </cell>
        </row>
        <row r="4350">
          <cell r="D4350" t="str">
            <v>Tallahassee City of</v>
          </cell>
          <cell r="E4350" t="str">
            <v>Water</v>
          </cell>
          <cell r="G4350" t="str">
            <v>NA</v>
          </cell>
          <cell r="H4350" t="str">
            <v>Regulated</v>
          </cell>
        </row>
        <row r="4351">
          <cell r="D4351" t="str">
            <v>American Municipal Power, Inc.</v>
          </cell>
          <cell r="E4351" t="str">
            <v>Oil</v>
          </cell>
          <cell r="G4351" t="str">
            <v>NA</v>
          </cell>
          <cell r="H4351" t="str">
            <v>Merchant Unregulated</v>
          </cell>
        </row>
        <row r="4352">
          <cell r="D4352" t="str">
            <v>Jackson County Res Recovery</v>
          </cell>
          <cell r="E4352" t="str">
            <v>Biomass</v>
          </cell>
          <cell r="G4352" t="str">
            <v>NA</v>
          </cell>
          <cell r="H4352" t="str">
            <v>Merchant Unregulated</v>
          </cell>
        </row>
        <row r="4353">
          <cell r="D4353" t="str">
            <v>JPMorgan Chase &amp; Co.</v>
          </cell>
          <cell r="E4353" t="str">
            <v>Gas</v>
          </cell>
          <cell r="G4353">
            <v>1677443</v>
          </cell>
          <cell r="H4353" t="str">
            <v>Merchant Unregulated</v>
          </cell>
        </row>
        <row r="4354">
          <cell r="D4354" t="str">
            <v>JPMorgan Chase &amp; Co.</v>
          </cell>
          <cell r="E4354" t="str">
            <v>Gas</v>
          </cell>
          <cell r="G4354" t="str">
            <v>NA</v>
          </cell>
          <cell r="H4354" t="str">
            <v>Merchant Unregulated</v>
          </cell>
        </row>
        <row r="4355">
          <cell r="D4355" t="str">
            <v>Independence City of MO</v>
          </cell>
          <cell r="E4355" t="str">
            <v>Oil</v>
          </cell>
          <cell r="G4355" t="str">
            <v>NA</v>
          </cell>
          <cell r="H4355" t="str">
            <v>Regulated</v>
          </cell>
        </row>
        <row r="4356">
          <cell r="D4356" t="str">
            <v>Jackson City of MO</v>
          </cell>
          <cell r="E4356" t="str">
            <v>Oil</v>
          </cell>
          <cell r="G4356" t="str">
            <v>NA</v>
          </cell>
          <cell r="H4356" t="str">
            <v>Regulated</v>
          </cell>
        </row>
        <row r="4357">
          <cell r="D4357" t="str">
            <v>American Municipal Power, Inc.</v>
          </cell>
          <cell r="E4357" t="str">
            <v>Oil</v>
          </cell>
          <cell r="G4357" t="str">
            <v>NA</v>
          </cell>
          <cell r="H4357" t="str">
            <v>Merchant Unregulated</v>
          </cell>
        </row>
        <row r="4358">
          <cell r="D4358" t="str">
            <v>Anheuser-Busch, Inc.</v>
          </cell>
          <cell r="E4358" t="str">
            <v>Gas</v>
          </cell>
          <cell r="G4358" t="str">
            <v>NA</v>
          </cell>
          <cell r="H4358" t="str">
            <v>Merchant Unregulated</v>
          </cell>
        </row>
        <row r="4359">
          <cell r="D4359" t="str">
            <v>Jacobs Energy Corp</v>
          </cell>
          <cell r="E4359" t="str">
            <v>Biomass</v>
          </cell>
          <cell r="G4359" t="str">
            <v>NA</v>
          </cell>
          <cell r="H4359" t="str">
            <v>Merchant Unregulated</v>
          </cell>
        </row>
        <row r="4360">
          <cell r="D4360" t="str">
            <v>County of San Diego</v>
          </cell>
          <cell r="E4360" t="str">
            <v>Biomass</v>
          </cell>
          <cell r="G4360" t="str">
            <v>NA</v>
          </cell>
          <cell r="H4360" t="str">
            <v>Merchant Unregulated</v>
          </cell>
        </row>
        <row r="4361">
          <cell r="D4361" t="str">
            <v>NextEra Energy, Inc.</v>
          </cell>
          <cell r="E4361" t="str">
            <v>Oil</v>
          </cell>
          <cell r="G4361" t="str">
            <v>NA</v>
          </cell>
          <cell r="H4361" t="str">
            <v>Merchant Unregulated</v>
          </cell>
        </row>
        <row r="4362">
          <cell r="D4362" t="str">
            <v>Entergy Corporation</v>
          </cell>
          <cell r="E4362" t="str">
            <v>Nuclear</v>
          </cell>
          <cell r="G4362">
            <v>6070526</v>
          </cell>
          <cell r="H4362" t="str">
            <v>Merchant Unregulated</v>
          </cell>
        </row>
        <row r="4363">
          <cell r="D4363" t="str">
            <v>PG&amp;E Corporation</v>
          </cell>
          <cell r="E4363" t="str">
            <v>Water</v>
          </cell>
          <cell r="G4363">
            <v>626587</v>
          </cell>
          <cell r="H4363" t="str">
            <v>Regulated</v>
          </cell>
        </row>
        <row r="4364">
          <cell r="D4364" t="str">
            <v>Holland City of</v>
          </cell>
          <cell r="E4364" t="str">
            <v>Coal</v>
          </cell>
          <cell r="G4364" t="str">
            <v>NA</v>
          </cell>
          <cell r="H4364" t="str">
            <v>Regulated</v>
          </cell>
        </row>
        <row r="4365">
          <cell r="D4365" t="str">
            <v>Southern Company</v>
          </cell>
          <cell r="E4365" t="str">
            <v>Coal</v>
          </cell>
          <cell r="G4365">
            <v>16906636</v>
          </cell>
          <cell r="H4365" t="str">
            <v>Regulated</v>
          </cell>
        </row>
        <row r="4366">
          <cell r="D4366" t="str">
            <v>PowerSouth Energy Cooperative</v>
          </cell>
          <cell r="E4366" t="str">
            <v>Coal</v>
          </cell>
          <cell r="G4366">
            <v>719131</v>
          </cell>
          <cell r="H4366" t="str">
            <v>Regulated</v>
          </cell>
        </row>
        <row r="4367">
          <cell r="D4367" t="str">
            <v>Quantum Energy Partners</v>
          </cell>
          <cell r="E4367" t="str">
            <v>Coal</v>
          </cell>
          <cell r="G4367" t="str">
            <v>NA</v>
          </cell>
          <cell r="H4367" t="str">
            <v>Merchant Unregulated</v>
          </cell>
        </row>
        <row r="4368">
          <cell r="D4368" t="str">
            <v>Carlyle Group L.P.</v>
          </cell>
          <cell r="E4368" t="str">
            <v>Coal</v>
          </cell>
          <cell r="G4368" t="str">
            <v>NA</v>
          </cell>
          <cell r="H4368" t="str">
            <v>Merchant Unregulated</v>
          </cell>
        </row>
        <row r="4369">
          <cell r="D4369" t="str">
            <v>Berkshire Hathaway Inc.</v>
          </cell>
          <cell r="E4369" t="str">
            <v>Biomass</v>
          </cell>
          <cell r="G4369">
            <v>64118</v>
          </cell>
          <cell r="H4369" t="str">
            <v>Regulated</v>
          </cell>
        </row>
        <row r="4370">
          <cell r="D4370" t="str">
            <v>MidAmerican Energy Holdings Company</v>
          </cell>
          <cell r="E4370" t="str">
            <v>Biomass</v>
          </cell>
          <cell r="G4370">
            <v>7285</v>
          </cell>
          <cell r="H4370" t="str">
            <v>Regulated</v>
          </cell>
        </row>
        <row r="4371">
          <cell r="D4371" t="str">
            <v>City Utilities of Springfield</v>
          </cell>
          <cell r="E4371" t="str">
            <v>Coal</v>
          </cell>
          <cell r="G4371">
            <v>651033</v>
          </cell>
          <cell r="H4371" t="str">
            <v>Regulated</v>
          </cell>
        </row>
        <row r="4372">
          <cell r="D4372" t="str">
            <v>City Utilities of Springfield</v>
          </cell>
          <cell r="E4372" t="str">
            <v>Gas</v>
          </cell>
          <cell r="G4372">
            <v>42265</v>
          </cell>
          <cell r="H4372" t="str">
            <v>Regulated</v>
          </cell>
        </row>
        <row r="4373">
          <cell r="D4373" t="str">
            <v>WTG Gas Processing, L.P.</v>
          </cell>
          <cell r="E4373" t="str">
            <v>Gas</v>
          </cell>
          <cell r="G4373" t="str">
            <v>NA</v>
          </cell>
          <cell r="H4373" t="str">
            <v>Merchant Unregulated</v>
          </cell>
        </row>
        <row r="4374">
          <cell r="D4374" t="str">
            <v>Otter Tail Corporation</v>
          </cell>
          <cell r="E4374" t="str">
            <v>Oil</v>
          </cell>
          <cell r="G4374">
            <v>1369</v>
          </cell>
          <cell r="H4374" t="str">
            <v>Regulated</v>
          </cell>
        </row>
        <row r="4375">
          <cell r="D4375" t="str">
            <v>EcoPlexus, Inc</v>
          </cell>
          <cell r="E4375" t="str">
            <v>Solar</v>
          </cell>
          <cell r="G4375" t="str">
            <v>NA</v>
          </cell>
          <cell r="H4375" t="str">
            <v>Merchant Unregulated</v>
          </cell>
        </row>
        <row r="4376">
          <cell r="D4376" t="str">
            <v>Janesville City of</v>
          </cell>
          <cell r="E4376" t="str">
            <v>Oil</v>
          </cell>
          <cell r="G4376" t="str">
            <v>NA</v>
          </cell>
          <cell r="H4376" t="str">
            <v>Regulated</v>
          </cell>
        </row>
        <row r="4377">
          <cell r="D4377" t="str">
            <v>Jasper City of IN</v>
          </cell>
          <cell r="E4377" t="str">
            <v>Coal</v>
          </cell>
          <cell r="G4377" t="str">
            <v>NA</v>
          </cell>
          <cell r="H4377" t="str">
            <v>Regulated</v>
          </cell>
        </row>
        <row r="4378">
          <cell r="D4378" t="str">
            <v>SCANA Corporation</v>
          </cell>
          <cell r="E4378" t="str">
            <v>Gas</v>
          </cell>
          <cell r="G4378">
            <v>4815441</v>
          </cell>
          <cell r="H4378" t="str">
            <v>Regulated</v>
          </cell>
        </row>
        <row r="4379">
          <cell r="D4379" t="str">
            <v>Wabash Valley Power Association, Inc.</v>
          </cell>
          <cell r="E4379" t="str">
            <v>Biomass</v>
          </cell>
          <cell r="G4379">
            <v>17333</v>
          </cell>
          <cell r="H4379" t="str">
            <v>Merchant Unregulated</v>
          </cell>
        </row>
        <row r="4380">
          <cell r="D4380" t="str">
            <v>Verso Paper Holdings LLC</v>
          </cell>
          <cell r="E4380" t="str">
            <v>Water</v>
          </cell>
          <cell r="G4380" t="str">
            <v>NA</v>
          </cell>
          <cell r="H4380" t="str">
            <v>Merchant Unregulated</v>
          </cell>
        </row>
        <row r="4381">
          <cell r="D4381" t="str">
            <v>Sacramento Municipal Utility District</v>
          </cell>
          <cell r="E4381" t="str">
            <v>Water</v>
          </cell>
          <cell r="G4381">
            <v>446981</v>
          </cell>
          <cell r="H4381" t="str">
            <v>Regulated</v>
          </cell>
        </row>
        <row r="4382">
          <cell r="D4382" t="str">
            <v>Huntsman Corp</v>
          </cell>
          <cell r="E4382" t="str">
            <v>Gas</v>
          </cell>
          <cell r="G4382" t="str">
            <v>NA</v>
          </cell>
          <cell r="H4382" t="str">
            <v>Merchant Unregulated</v>
          </cell>
        </row>
        <row r="4383">
          <cell r="D4383" t="str">
            <v>Integrys Energy Group, Inc.</v>
          </cell>
          <cell r="E4383" t="str">
            <v>Solar</v>
          </cell>
          <cell r="G4383" t="str">
            <v>NA</v>
          </cell>
          <cell r="H4383" t="str">
            <v>Merchant Unregulated</v>
          </cell>
        </row>
        <row r="4384">
          <cell r="D4384" t="str">
            <v>Integrys Energy Group, Inc.</v>
          </cell>
          <cell r="E4384" t="str">
            <v>Solar</v>
          </cell>
          <cell r="G4384" t="str">
            <v>NA</v>
          </cell>
          <cell r="H4384" t="str">
            <v>Merchant Unregulated</v>
          </cell>
        </row>
        <row r="4385">
          <cell r="D4385" t="str">
            <v>South Carolina Public Service Authority</v>
          </cell>
          <cell r="E4385" t="str">
            <v>Oil</v>
          </cell>
          <cell r="G4385">
            <v>310422</v>
          </cell>
          <cell r="H4385" t="str">
            <v>Regulated</v>
          </cell>
        </row>
        <row r="4386">
          <cell r="D4386" t="str">
            <v>South Carolina Public Service Authority</v>
          </cell>
          <cell r="E4386" t="str">
            <v>Water</v>
          </cell>
          <cell r="G4386">
            <v>222388</v>
          </cell>
          <cell r="H4386" t="str">
            <v>Regulated</v>
          </cell>
        </row>
        <row r="4387">
          <cell r="D4387" t="str">
            <v>Summit Wind, LLC</v>
          </cell>
          <cell r="E4387" t="str">
            <v>Wind</v>
          </cell>
          <cell r="G4387">
            <v>174</v>
          </cell>
          <cell r="H4387" t="str">
            <v>Merchant Unregulated</v>
          </cell>
        </row>
        <row r="4388">
          <cell r="D4388" t="str">
            <v>Edison International</v>
          </cell>
          <cell r="E4388" t="str">
            <v>Wind</v>
          </cell>
          <cell r="G4388">
            <v>172234</v>
          </cell>
          <cell r="H4388" t="str">
            <v>Merchant Unregulated</v>
          </cell>
        </row>
        <row r="4389">
          <cell r="D4389" t="str">
            <v>SI Group, Inc.</v>
          </cell>
          <cell r="E4389" t="str">
            <v>Biomass</v>
          </cell>
          <cell r="G4389" t="str">
            <v>NA</v>
          </cell>
          <cell r="H4389" t="str">
            <v>Merchant Unregulated</v>
          </cell>
        </row>
        <row r="4390">
          <cell r="D4390" t="str">
            <v>Rock-Tenn Co</v>
          </cell>
          <cell r="E4390" t="str">
            <v>Coal</v>
          </cell>
          <cell r="G4390" t="str">
            <v>NA</v>
          </cell>
          <cell r="H4390" t="str">
            <v>Merchant Unregulated</v>
          </cell>
        </row>
        <row r="4391">
          <cell r="D4391" t="str">
            <v>Graphic Packaging Holding Company</v>
          </cell>
          <cell r="E4391" t="str">
            <v>Gas</v>
          </cell>
          <cell r="G4391" t="str">
            <v>NA</v>
          </cell>
          <cell r="H4391" t="str">
            <v>Merchant Unregulated</v>
          </cell>
        </row>
        <row r="4392">
          <cell r="D4392" t="str">
            <v>Central Nebraska Public Power &amp; Irrigation District</v>
          </cell>
          <cell r="E4392" t="str">
            <v>Water</v>
          </cell>
          <cell r="G4392" t="str">
            <v>NA</v>
          </cell>
          <cell r="H4392" t="str">
            <v>Merchant Unregulated</v>
          </cell>
        </row>
        <row r="4393">
          <cell r="D4393" t="str">
            <v>Westar Energy, Inc.</v>
          </cell>
          <cell r="E4393" t="str">
            <v>Coal</v>
          </cell>
          <cell r="G4393">
            <v>8211265</v>
          </cell>
          <cell r="H4393" t="str">
            <v>Regulated</v>
          </cell>
        </row>
        <row r="4394">
          <cell r="D4394" t="str">
            <v>Great Plains Energy Inc.</v>
          </cell>
          <cell r="E4394" t="str">
            <v>Coal</v>
          </cell>
          <cell r="G4394">
            <v>912362</v>
          </cell>
          <cell r="H4394" t="str">
            <v>Regulated</v>
          </cell>
        </row>
        <row r="4395">
          <cell r="D4395" t="str">
            <v>Westar Energy, Inc.</v>
          </cell>
          <cell r="E4395" t="str">
            <v>Coal</v>
          </cell>
          <cell r="G4395">
            <v>2280907</v>
          </cell>
          <cell r="H4395" t="str">
            <v>Regulated</v>
          </cell>
        </row>
        <row r="4396">
          <cell r="D4396" t="str">
            <v>PPL Corporation</v>
          </cell>
          <cell r="E4396" t="str">
            <v>Oil</v>
          </cell>
          <cell r="G4396" t="str">
            <v>NA</v>
          </cell>
          <cell r="H4396" t="str">
            <v>Merchant Unregulated</v>
          </cell>
        </row>
        <row r="4397">
          <cell r="D4397" t="str">
            <v>U.S. Bancorp</v>
          </cell>
          <cell r="E4397" t="str">
            <v>Solar</v>
          </cell>
          <cell r="G4397" t="str">
            <v>NA</v>
          </cell>
          <cell r="H4397" t="str">
            <v>Regulated</v>
          </cell>
        </row>
        <row r="4398">
          <cell r="D4398" t="str">
            <v>Portland General Electric Company</v>
          </cell>
          <cell r="E4398" t="str">
            <v>Solar</v>
          </cell>
          <cell r="G4398" t="str">
            <v>NA</v>
          </cell>
          <cell r="H4398" t="str">
            <v>Regulated</v>
          </cell>
        </row>
        <row r="4399">
          <cell r="D4399" t="str">
            <v>U.S. Bancorp</v>
          </cell>
          <cell r="E4399" t="str">
            <v>Solar</v>
          </cell>
          <cell r="G4399" t="str">
            <v>NA</v>
          </cell>
          <cell r="H4399" t="str">
            <v>Regulated</v>
          </cell>
        </row>
        <row r="4400">
          <cell r="D4400" t="str">
            <v>Portland General Electric Company</v>
          </cell>
          <cell r="E4400" t="str">
            <v>Solar</v>
          </cell>
          <cell r="G4400" t="str">
            <v>NA</v>
          </cell>
          <cell r="H4400" t="str">
            <v>Regulated</v>
          </cell>
        </row>
        <row r="4401">
          <cell r="D4401" t="str">
            <v>Portland General Electric Company</v>
          </cell>
          <cell r="E4401" t="str">
            <v>Solar</v>
          </cell>
          <cell r="G4401" t="str">
            <v>NA</v>
          </cell>
          <cell r="H4401" t="str">
            <v>Regulated</v>
          </cell>
        </row>
        <row r="4402">
          <cell r="D4402" t="str">
            <v>U.S. Bancorp</v>
          </cell>
          <cell r="E4402" t="str">
            <v>Solar</v>
          </cell>
          <cell r="G4402" t="str">
            <v>NA</v>
          </cell>
          <cell r="H4402" t="str">
            <v>Regulated</v>
          </cell>
        </row>
        <row r="4403">
          <cell r="D4403" t="str">
            <v>Manitoba Hydro</v>
          </cell>
          <cell r="E4403" t="str">
            <v>Water</v>
          </cell>
          <cell r="G4403" t="str">
            <v>NA</v>
          </cell>
          <cell r="H4403" t="str">
            <v>Foreign</v>
          </cell>
        </row>
        <row r="4404">
          <cell r="D4404" t="str">
            <v>South Dakota Wind Partners, LLC</v>
          </cell>
          <cell r="E4404" t="str">
            <v>Wind</v>
          </cell>
          <cell r="G4404" t="str">
            <v>NA</v>
          </cell>
          <cell r="H4404" t="str">
            <v>Merchant Unregulated</v>
          </cell>
        </row>
        <row r="4405">
          <cell r="D4405" t="str">
            <v>Integrys Energy Group, Inc.</v>
          </cell>
          <cell r="E4405" t="str">
            <v>Water</v>
          </cell>
          <cell r="G4405">
            <v>2130</v>
          </cell>
          <cell r="H4405" t="str">
            <v>Regulated</v>
          </cell>
        </row>
        <row r="4406">
          <cell r="D4406" t="str">
            <v>Ormat Industries Ltd.</v>
          </cell>
          <cell r="E4406" t="str">
            <v>Geothermal</v>
          </cell>
          <cell r="G4406" t="str">
            <v>NA</v>
          </cell>
          <cell r="H4406" t="str">
            <v>Merchant Unregulated</v>
          </cell>
        </row>
        <row r="4407">
          <cell r="D4407" t="str">
            <v>Ormat Technologies, Inc.</v>
          </cell>
          <cell r="E4407" t="str">
            <v>Geothermal</v>
          </cell>
          <cell r="G4407" t="str">
            <v>NA</v>
          </cell>
          <cell r="H4407" t="str">
            <v>Merchant Unregulated</v>
          </cell>
        </row>
        <row r="4408">
          <cell r="D4408" t="str">
            <v>Fortis Inc.</v>
          </cell>
          <cell r="E4408" t="str">
            <v>Wind</v>
          </cell>
          <cell r="G4408" t="str">
            <v>NA</v>
          </cell>
          <cell r="H4408" t="str">
            <v>Merchant Unregulated</v>
          </cell>
        </row>
        <row r="4409">
          <cell r="D4409" t="str">
            <v>Iberdrola, S.A.</v>
          </cell>
          <cell r="E4409" t="str">
            <v>Wind</v>
          </cell>
          <cell r="G4409" t="str">
            <v>NA</v>
          </cell>
          <cell r="H4409" t="str">
            <v>Merchant Unregulated</v>
          </cell>
        </row>
        <row r="4410">
          <cell r="D4410" t="str">
            <v>JPMorgan Chase &amp; Co.</v>
          </cell>
          <cell r="E4410" t="str">
            <v>Wind</v>
          </cell>
          <cell r="G4410" t="str">
            <v>NA</v>
          </cell>
          <cell r="H4410" t="str">
            <v>Merchant Unregulated</v>
          </cell>
        </row>
        <row r="4411">
          <cell r="D4411" t="str">
            <v>Infigen Energy Limited</v>
          </cell>
          <cell r="E4411" t="str">
            <v>Wind</v>
          </cell>
          <cell r="G4411" t="str">
            <v>NA</v>
          </cell>
          <cell r="H4411" t="str">
            <v>Merchant Unregulated</v>
          </cell>
        </row>
        <row r="4412">
          <cell r="D4412" t="str">
            <v>Navitas Energy, Inc.</v>
          </cell>
          <cell r="E4412" t="str">
            <v>Wind</v>
          </cell>
          <cell r="G4412" t="str">
            <v>NA</v>
          </cell>
          <cell r="H4412" t="str">
            <v>Merchant Unregulated</v>
          </cell>
        </row>
        <row r="4413">
          <cell r="D4413" t="str">
            <v>Gamesa Corporacion Tecnologica S.A.</v>
          </cell>
          <cell r="E4413" t="str">
            <v>Wind</v>
          </cell>
          <cell r="G4413" t="str">
            <v>NA</v>
          </cell>
          <cell r="H4413" t="str">
            <v>Merchant Unregulated</v>
          </cell>
        </row>
        <row r="4414">
          <cell r="D4414" t="str">
            <v>Enel S.p.A.</v>
          </cell>
          <cell r="E4414" t="str">
            <v>Wind</v>
          </cell>
          <cell r="G4414" t="str">
            <v>NA</v>
          </cell>
          <cell r="H4414" t="str">
            <v>Merchant Unregulated</v>
          </cell>
        </row>
        <row r="4415">
          <cell r="D4415" t="str">
            <v>Rayonier Inc.</v>
          </cell>
          <cell r="E4415" t="str">
            <v>Biomass</v>
          </cell>
          <cell r="G4415">
            <v>527712</v>
          </cell>
          <cell r="H4415" t="str">
            <v>Merchant Unregulated</v>
          </cell>
        </row>
        <row r="4416">
          <cell r="D4416" t="str">
            <v>Jetmore City of</v>
          </cell>
          <cell r="E4416" t="str">
            <v>Oil</v>
          </cell>
          <cell r="G4416" t="str">
            <v>NA</v>
          </cell>
          <cell r="H4416" t="str">
            <v>Regulated</v>
          </cell>
        </row>
        <row r="4417">
          <cell r="D4417" t="str">
            <v>Jetmore City of</v>
          </cell>
          <cell r="E4417" t="str">
            <v>Wind</v>
          </cell>
          <cell r="G4417" t="str">
            <v>NA</v>
          </cell>
          <cell r="H4417" t="str">
            <v>Regulated</v>
          </cell>
        </row>
        <row r="4418">
          <cell r="D4418" t="str">
            <v>Connecticut Municipal Electric Energy Cooperative</v>
          </cell>
          <cell r="E4418" t="str">
            <v>Oil</v>
          </cell>
          <cell r="G4418" t="str">
            <v>NA</v>
          </cell>
          <cell r="H4418" t="str">
            <v>Regulated</v>
          </cell>
        </row>
        <row r="4419">
          <cell r="D4419" t="str">
            <v>Berkshire Hathaway Inc.</v>
          </cell>
          <cell r="E4419" t="str">
            <v>Coal</v>
          </cell>
          <cell r="G4419">
            <v>8157370</v>
          </cell>
          <cell r="H4419" t="str">
            <v>Regulated</v>
          </cell>
        </row>
        <row r="4420">
          <cell r="D4420" t="str">
            <v>MidAmerican Energy Holdings Company</v>
          </cell>
          <cell r="E4420" t="str">
            <v>Coal</v>
          </cell>
          <cell r="G4420">
            <v>926509</v>
          </cell>
          <cell r="H4420" t="str">
            <v>Regulated</v>
          </cell>
        </row>
        <row r="4421">
          <cell r="D4421" t="str">
            <v>IDACORP, Inc.</v>
          </cell>
          <cell r="E4421" t="str">
            <v>Coal</v>
          </cell>
          <cell r="G4421">
            <v>4541258</v>
          </cell>
          <cell r="H4421" t="str">
            <v>Regulated</v>
          </cell>
        </row>
        <row r="4422">
          <cell r="D4422" t="str">
            <v>Xcel Energy Inc.</v>
          </cell>
          <cell r="E4422" t="str">
            <v>Water</v>
          </cell>
          <cell r="G4422">
            <v>87871</v>
          </cell>
          <cell r="H4422" t="str">
            <v>Regulated</v>
          </cell>
        </row>
        <row r="4423">
          <cell r="D4423" t="str">
            <v>Jiminy Peak Mountain Resort</v>
          </cell>
          <cell r="E4423" t="str">
            <v>Wind</v>
          </cell>
          <cell r="G4423" t="str">
            <v>NA</v>
          </cell>
          <cell r="H4423" t="str">
            <v>Merchant Unregulated</v>
          </cell>
        </row>
        <row r="4424">
          <cell r="D4424" t="str">
            <v>JJN Wind Farm LLC</v>
          </cell>
          <cell r="E4424" t="str">
            <v>Wind</v>
          </cell>
          <cell r="G4424" t="str">
            <v>NA</v>
          </cell>
          <cell r="H4424" t="str">
            <v>Merchant Unregulated</v>
          </cell>
        </row>
        <row r="4425">
          <cell r="D4425" t="str">
            <v>Duke Energy Corporation</v>
          </cell>
          <cell r="E4425" t="str">
            <v>Water</v>
          </cell>
          <cell r="G4425">
            <v>928617</v>
          </cell>
          <cell r="H4425" t="str">
            <v>Regulated</v>
          </cell>
        </row>
        <row r="4426">
          <cell r="D4426" t="str">
            <v>UBS AG</v>
          </cell>
          <cell r="E4426" t="str">
            <v>Coal</v>
          </cell>
          <cell r="G4426" t="str">
            <v>NA</v>
          </cell>
          <cell r="H4426" t="str">
            <v>Merchant Unregulated</v>
          </cell>
        </row>
        <row r="4427">
          <cell r="D4427" t="str">
            <v>Ontario Teachers' Pension Plan Board</v>
          </cell>
          <cell r="E4427" t="str">
            <v>Coal</v>
          </cell>
          <cell r="G4427" t="str">
            <v>NA</v>
          </cell>
          <cell r="H4427" t="str">
            <v>Merchant Unregulated</v>
          </cell>
        </row>
        <row r="4428">
          <cell r="D4428" t="str">
            <v>RI-CORP Development Inc.</v>
          </cell>
          <cell r="E4428" t="str">
            <v>Coal</v>
          </cell>
          <cell r="G4428" t="str">
            <v>NA</v>
          </cell>
          <cell r="H4428" t="str">
            <v>Merchant Unregulated</v>
          </cell>
        </row>
        <row r="4429">
          <cell r="D4429" t="str">
            <v>Goldman Sachs Group, Inc.</v>
          </cell>
          <cell r="E4429" t="str">
            <v>Coal</v>
          </cell>
          <cell r="G4429" t="str">
            <v>NA</v>
          </cell>
          <cell r="H4429" t="str">
            <v>Merchant Unregulated</v>
          </cell>
        </row>
        <row r="4430">
          <cell r="D4430" t="str">
            <v>NextEra Energy, Inc.</v>
          </cell>
          <cell r="E4430" t="str">
            <v>Coal</v>
          </cell>
          <cell r="G4430" t="str">
            <v>NA</v>
          </cell>
          <cell r="H4430" t="str">
            <v>Merchant Unregulated</v>
          </cell>
        </row>
        <row r="4431">
          <cell r="D4431" t="str">
            <v>Berkshire Hathaway Inc.</v>
          </cell>
          <cell r="E4431" t="str">
            <v>Water</v>
          </cell>
          <cell r="G4431">
            <v>215912</v>
          </cell>
          <cell r="H4431" t="str">
            <v>Regulated</v>
          </cell>
        </row>
        <row r="4432">
          <cell r="D4432" t="str">
            <v>MidAmerican Energy Holdings Company</v>
          </cell>
          <cell r="E4432" t="str">
            <v>Water</v>
          </cell>
          <cell r="G4432">
            <v>24524</v>
          </cell>
          <cell r="H4432" t="str">
            <v>Regulated</v>
          </cell>
        </row>
        <row r="4433">
          <cell r="D4433" t="str">
            <v>United States Government</v>
          </cell>
          <cell r="E4433" t="str">
            <v>Water</v>
          </cell>
          <cell r="G4433">
            <v>10445910</v>
          </cell>
          <cell r="H4433" t="str">
            <v>Merchant Unregulated</v>
          </cell>
        </row>
        <row r="4434">
          <cell r="D4434" t="str">
            <v>Perryville, Village of</v>
          </cell>
          <cell r="E4434" t="str">
            <v>Oil</v>
          </cell>
          <cell r="G4434" t="str">
            <v>NA</v>
          </cell>
          <cell r="H4434" t="str">
            <v>Merchant Unregulated</v>
          </cell>
        </row>
        <row r="4435">
          <cell r="D4435" t="str">
            <v>Deere &amp; Company</v>
          </cell>
          <cell r="E4435" t="str">
            <v>Oil</v>
          </cell>
          <cell r="G4435" t="str">
            <v>NA</v>
          </cell>
          <cell r="H4435" t="str">
            <v>Merchant Unregulated</v>
          </cell>
        </row>
        <row r="4436">
          <cell r="D4436" t="str">
            <v>Deere &amp; Company</v>
          </cell>
          <cell r="E4436" t="str">
            <v>Coal</v>
          </cell>
          <cell r="G4436" t="str">
            <v>NA</v>
          </cell>
          <cell r="H4436" t="str">
            <v>Merchant Unregulated</v>
          </cell>
        </row>
        <row r="4437">
          <cell r="D4437" t="str">
            <v>American Electric Power Company, Inc.</v>
          </cell>
          <cell r="E4437" t="str">
            <v>Coal</v>
          </cell>
          <cell r="G4437">
            <v>3877746</v>
          </cell>
          <cell r="H4437" t="str">
            <v>Regulated</v>
          </cell>
        </row>
        <row r="4438">
          <cell r="D4438" t="str">
            <v>American Electric Power Company, Inc.</v>
          </cell>
          <cell r="E4438" t="str">
            <v>Coal</v>
          </cell>
          <cell r="G4438">
            <v>9091300</v>
          </cell>
          <cell r="H4438" t="str">
            <v>Regulated</v>
          </cell>
        </row>
        <row r="4439">
          <cell r="D4439" t="str">
            <v>United States Government</v>
          </cell>
          <cell r="E4439" t="str">
            <v>Water</v>
          </cell>
          <cell r="G4439">
            <v>239634</v>
          </cell>
          <cell r="H4439" t="str">
            <v>Merchant Unregulated</v>
          </cell>
        </row>
        <row r="4440">
          <cell r="D4440" t="str">
            <v>Traxys North America LLC</v>
          </cell>
          <cell r="E4440" t="str">
            <v>Biomass</v>
          </cell>
          <cell r="G4440" t="str">
            <v>NA</v>
          </cell>
          <cell r="H4440" t="str">
            <v>Merchant Unregulated</v>
          </cell>
        </row>
        <row r="4441">
          <cell r="D4441" t="str">
            <v>Arkansas Electric Cooperative Corp.</v>
          </cell>
          <cell r="E4441" t="str">
            <v>Gas</v>
          </cell>
          <cell r="G4441">
            <v>199295</v>
          </cell>
          <cell r="H4441" t="str">
            <v>Merchant Unregulated</v>
          </cell>
        </row>
        <row r="4442">
          <cell r="D4442" t="str">
            <v>Hannon Armstrong</v>
          </cell>
          <cell r="E4442" t="str">
            <v>Geothermal</v>
          </cell>
          <cell r="G4442">
            <v>225</v>
          </cell>
          <cell r="H4442" t="str">
            <v>Merchant Unregulated</v>
          </cell>
        </row>
        <row r="4443">
          <cell r="D4443" t="str">
            <v>Catalyst Renewables Corporation</v>
          </cell>
          <cell r="E4443" t="str">
            <v>Geothermal</v>
          </cell>
          <cell r="G4443">
            <v>225</v>
          </cell>
          <cell r="H4443" t="str">
            <v>Merchant Unregulated</v>
          </cell>
        </row>
        <row r="4444">
          <cell r="D4444" t="str">
            <v>Dairyland Power Co-op</v>
          </cell>
          <cell r="E4444" t="str">
            <v>Coal</v>
          </cell>
          <cell r="G4444">
            <v>1932549</v>
          </cell>
          <cell r="H4444" t="str">
            <v>Merchant Unregulated</v>
          </cell>
        </row>
        <row r="4445">
          <cell r="D4445" t="str">
            <v>Gainesville Regional Utilities</v>
          </cell>
          <cell r="E4445" t="str">
            <v>Gas</v>
          </cell>
          <cell r="G4445">
            <v>0</v>
          </cell>
          <cell r="H4445" t="str">
            <v>Regulated</v>
          </cell>
        </row>
        <row r="4446">
          <cell r="D4446" t="str">
            <v>Gainesville Regional Utilities</v>
          </cell>
          <cell r="E4446" t="str">
            <v>Gas</v>
          </cell>
          <cell r="G4446">
            <v>521816</v>
          </cell>
          <cell r="H4446" t="str">
            <v>Regulated</v>
          </cell>
        </row>
        <row r="4447">
          <cell r="D4447" t="str">
            <v>Gainesville Regional Utilities</v>
          </cell>
          <cell r="E4447" t="str">
            <v>Gas</v>
          </cell>
          <cell r="G4447">
            <v>94</v>
          </cell>
          <cell r="H4447" t="str">
            <v>Regulated</v>
          </cell>
        </row>
        <row r="4448">
          <cell r="D4448" t="str">
            <v>South Carolina Public Service Authority</v>
          </cell>
          <cell r="E4448" t="str">
            <v>Gas</v>
          </cell>
          <cell r="G4448">
            <v>3371945</v>
          </cell>
          <cell r="H4448" t="str">
            <v>Regulated</v>
          </cell>
        </row>
        <row r="4449">
          <cell r="D4449" t="str">
            <v>Tennessee Valley Authority</v>
          </cell>
          <cell r="E4449" t="str">
            <v>Gas</v>
          </cell>
          <cell r="G4449">
            <v>3100710</v>
          </cell>
          <cell r="H4449" t="str">
            <v>Merchant Unregulated</v>
          </cell>
        </row>
        <row r="4450">
          <cell r="D4450" t="str">
            <v>Connecticut Municipal Electric Energy Cooperative</v>
          </cell>
          <cell r="E4450" t="str">
            <v>Oil</v>
          </cell>
          <cell r="G4450" t="str">
            <v>NA</v>
          </cell>
          <cell r="H4450" t="str">
            <v>Regulated</v>
          </cell>
        </row>
        <row r="4451">
          <cell r="D4451" t="str">
            <v>City Utilities of Springfield</v>
          </cell>
          <cell r="E4451" t="str">
            <v>Gas</v>
          </cell>
          <cell r="G4451">
            <v>7854</v>
          </cell>
          <cell r="H4451" t="str">
            <v>Regulated</v>
          </cell>
        </row>
        <row r="4452">
          <cell r="D4452" t="str">
            <v>City Utilities of Springfield</v>
          </cell>
          <cell r="E4452" t="str">
            <v>Coal</v>
          </cell>
          <cell r="G4452">
            <v>1974251</v>
          </cell>
          <cell r="H4452" t="str">
            <v>Regulated</v>
          </cell>
        </row>
        <row r="4453">
          <cell r="D4453" t="str">
            <v>United States Government</v>
          </cell>
          <cell r="E4453" t="str">
            <v>Water</v>
          </cell>
          <cell r="G4453">
            <v>46938</v>
          </cell>
          <cell r="H4453" t="str">
            <v>Merchant Unregulated</v>
          </cell>
        </row>
        <row r="4454">
          <cell r="D4454" t="str">
            <v>American Electric Power Company, Inc.</v>
          </cell>
          <cell r="E4454" t="str">
            <v>Coal</v>
          </cell>
          <cell r="G4454">
            <v>216305</v>
          </cell>
          <cell r="H4454" t="str">
            <v>Regulated</v>
          </cell>
        </row>
        <row r="4455">
          <cell r="D4455" t="str">
            <v>Arkansas Electric Cooperative Corp.</v>
          </cell>
          <cell r="E4455" t="str">
            <v>Coal</v>
          </cell>
          <cell r="G4455">
            <v>34424</v>
          </cell>
          <cell r="H4455" t="str">
            <v>Regulated</v>
          </cell>
        </row>
        <row r="4456">
          <cell r="D4456" t="str">
            <v>East Texas Electric Co-op, Inc.</v>
          </cell>
          <cell r="E4456" t="str">
            <v>Coal</v>
          </cell>
          <cell r="G4456">
            <v>24571</v>
          </cell>
          <cell r="H4456" t="str">
            <v>Regulated</v>
          </cell>
        </row>
        <row r="4457">
          <cell r="D4457" t="str">
            <v>Oklahoma Municipal Power Authority</v>
          </cell>
          <cell r="E4457" t="str">
            <v>Coal</v>
          </cell>
          <cell r="G4457">
            <v>19675</v>
          </cell>
          <cell r="H4457" t="str">
            <v>Regulated</v>
          </cell>
        </row>
        <row r="4458">
          <cell r="D4458" t="str">
            <v>Johnson City of</v>
          </cell>
          <cell r="E4458" t="str">
            <v>Oil</v>
          </cell>
          <cell r="G4458" t="str">
            <v>NA</v>
          </cell>
          <cell r="H4458" t="str">
            <v>Regulated</v>
          </cell>
        </row>
        <row r="4459">
          <cell r="D4459" t="str">
            <v>Central Nebraska Public Power &amp; Irrigation District</v>
          </cell>
          <cell r="E4459" t="str">
            <v>Water</v>
          </cell>
          <cell r="G4459" t="str">
            <v>NA</v>
          </cell>
          <cell r="H4459" t="str">
            <v>Merchant Unregulated</v>
          </cell>
        </row>
        <row r="4460">
          <cell r="D4460" t="str">
            <v>Central Nebraska Public Power &amp; Irrigation District</v>
          </cell>
          <cell r="E4460" t="str">
            <v>Water</v>
          </cell>
          <cell r="G4460" t="str">
            <v>NA</v>
          </cell>
          <cell r="H4460" t="str">
            <v>Merchant Unregulated</v>
          </cell>
        </row>
        <row r="4461">
          <cell r="D4461" t="str">
            <v>Brazos Electric Power Cooperative Inc.</v>
          </cell>
          <cell r="E4461" t="str">
            <v>Gas</v>
          </cell>
          <cell r="G4461">
            <v>880387</v>
          </cell>
          <cell r="H4461" t="str">
            <v>Merchant Unregulated</v>
          </cell>
        </row>
        <row r="4462">
          <cell r="D4462" t="str">
            <v>Integrys Energy Group, Inc.</v>
          </cell>
          <cell r="E4462" t="str">
            <v>Water</v>
          </cell>
          <cell r="G4462">
            <v>7226</v>
          </cell>
          <cell r="H4462" t="str">
            <v>Regulated</v>
          </cell>
        </row>
        <row r="4463">
          <cell r="D4463" t="str">
            <v>South Jersey Industries, Inc.</v>
          </cell>
          <cell r="E4463" t="str">
            <v>Biomass</v>
          </cell>
          <cell r="G4463" t="str">
            <v>NA</v>
          </cell>
          <cell r="H4463" t="str">
            <v>Merchant Unregulated</v>
          </cell>
        </row>
        <row r="4464">
          <cell r="D4464" t="str">
            <v>Exelon Corporation</v>
          </cell>
          <cell r="E4464" t="str">
            <v>Solar</v>
          </cell>
          <cell r="G4464" t="str">
            <v>NA</v>
          </cell>
          <cell r="H4464" t="str">
            <v>Merchant Unregulated</v>
          </cell>
        </row>
        <row r="4465">
          <cell r="D4465" t="str">
            <v>Domtar Corp.</v>
          </cell>
          <cell r="E4465" t="str">
            <v>Biomass</v>
          </cell>
          <cell r="G4465">
            <v>257513</v>
          </cell>
          <cell r="H4465" t="str">
            <v>Merchant Unregulated</v>
          </cell>
        </row>
        <row r="4466">
          <cell r="D4466" t="str">
            <v>Tennessee Valley Authority</v>
          </cell>
          <cell r="E4466" t="str">
            <v>Coal</v>
          </cell>
          <cell r="G4466">
            <v>2876602</v>
          </cell>
          <cell r="H4466" t="str">
            <v>Merchant Unregulated</v>
          </cell>
        </row>
        <row r="4467">
          <cell r="D4467" t="str">
            <v>Brookfield Renewable Energy Partners L.P.</v>
          </cell>
          <cell r="E4467" t="str">
            <v>Water</v>
          </cell>
          <cell r="G4467" t="str">
            <v>NA</v>
          </cell>
          <cell r="H4467" t="str">
            <v>Merchant Unregulated</v>
          </cell>
        </row>
        <row r="4468">
          <cell r="D4468" t="str">
            <v>Brookfield Asset Management Inc.</v>
          </cell>
          <cell r="E4468" t="str">
            <v>Water</v>
          </cell>
          <cell r="G4468" t="str">
            <v>NA</v>
          </cell>
          <cell r="H4468" t="str">
            <v>Merchant Unregulated</v>
          </cell>
        </row>
        <row r="4469">
          <cell r="D4469" t="str">
            <v>Tennessee Valley Authority</v>
          </cell>
          <cell r="E4469" t="str">
            <v>Gas</v>
          </cell>
          <cell r="G4469">
            <v>248990</v>
          </cell>
          <cell r="H4469" t="str">
            <v>Merchant Unregulated</v>
          </cell>
        </row>
        <row r="4470">
          <cell r="D4470" t="str">
            <v>C2i Methane Partners LLC</v>
          </cell>
          <cell r="E4470" t="str">
            <v>Biomass</v>
          </cell>
          <cell r="G4470" t="str">
            <v>NA</v>
          </cell>
          <cell r="H4470" t="str">
            <v>Merchant Unregulated</v>
          </cell>
        </row>
        <row r="4471">
          <cell r="D4471" t="str">
            <v>Macquarie Group Limited</v>
          </cell>
          <cell r="E4471" t="str">
            <v>Biomass</v>
          </cell>
          <cell r="G4471" t="str">
            <v>NA</v>
          </cell>
          <cell r="H4471" t="str">
            <v>Merchant Unregulated</v>
          </cell>
        </row>
        <row r="4472">
          <cell r="D4472" t="str">
            <v>Virginia Cogen Inc</v>
          </cell>
          <cell r="E4472" t="str">
            <v>Gas</v>
          </cell>
          <cell r="G4472" t="str">
            <v>NA</v>
          </cell>
          <cell r="H4472" t="str">
            <v>Merchant Unregulated</v>
          </cell>
        </row>
        <row r="4473">
          <cell r="D4473" t="str">
            <v>Edison International</v>
          </cell>
          <cell r="E4473" t="str">
            <v>Coal</v>
          </cell>
          <cell r="G4473">
            <v>5137259</v>
          </cell>
          <cell r="H4473" t="str">
            <v>Merchant Unregulated</v>
          </cell>
        </row>
        <row r="4474">
          <cell r="D4474" t="str">
            <v>Edison International</v>
          </cell>
          <cell r="E4474" t="str">
            <v>Coal</v>
          </cell>
          <cell r="G4474">
            <v>907152</v>
          </cell>
          <cell r="H4474" t="str">
            <v>Merchant Unregulated</v>
          </cell>
        </row>
        <row r="4475">
          <cell r="D4475" t="str">
            <v>Exxon Mobil Corporation</v>
          </cell>
          <cell r="E4475" t="str">
            <v>Other Nonrenewable</v>
          </cell>
          <cell r="G4475" t="str">
            <v>NA</v>
          </cell>
          <cell r="H4475" t="str">
            <v>Merchant Unregulated</v>
          </cell>
        </row>
        <row r="4476">
          <cell r="D4476" t="str">
            <v>Exxon Mobil Corporation</v>
          </cell>
          <cell r="E4476" t="str">
            <v>Other Nonrenewable</v>
          </cell>
          <cell r="G4476" t="str">
            <v>NA</v>
          </cell>
          <cell r="H4476" t="str">
            <v>Merchant Unregulated</v>
          </cell>
        </row>
        <row r="4477">
          <cell r="D4477" t="str">
            <v>Xcel Energy Inc.</v>
          </cell>
          <cell r="E4477" t="str">
            <v>Gas</v>
          </cell>
          <cell r="G4477">
            <v>1737879</v>
          </cell>
          <cell r="H4477" t="str">
            <v>Regulated</v>
          </cell>
        </row>
        <row r="4478">
          <cell r="D4478" t="str">
            <v>United States Government</v>
          </cell>
          <cell r="E4478" t="str">
            <v>Water</v>
          </cell>
          <cell r="G4478" t="str">
            <v>NA</v>
          </cell>
          <cell r="H4478" t="str">
            <v>Merchant Unregulated</v>
          </cell>
        </row>
        <row r="4479">
          <cell r="D4479" t="str">
            <v>Xcel Energy Inc.</v>
          </cell>
          <cell r="E4479" t="str">
            <v>Gas</v>
          </cell>
          <cell r="G4479">
            <v>130497</v>
          </cell>
          <cell r="H4479" t="str">
            <v>Regulated</v>
          </cell>
        </row>
        <row r="4480">
          <cell r="D4480" t="str">
            <v>Intel Corporation</v>
          </cell>
          <cell r="E4480" t="str">
            <v>Solar</v>
          </cell>
          <cell r="G4480" t="str">
            <v>NA</v>
          </cell>
          <cell r="H4480" t="str">
            <v>Merchant Unregulated</v>
          </cell>
        </row>
        <row r="4481">
          <cell r="D4481" t="str">
            <v>Sacramento Municipal Utility District</v>
          </cell>
          <cell r="E4481" t="str">
            <v>Water</v>
          </cell>
          <cell r="G4481" t="str">
            <v>NA</v>
          </cell>
          <cell r="H4481" t="str">
            <v>Regulated</v>
          </cell>
        </row>
        <row r="4482">
          <cell r="D4482" t="str">
            <v>Omaha Public Power District</v>
          </cell>
          <cell r="E4482" t="str">
            <v>Oil</v>
          </cell>
          <cell r="G4482">
            <v>-278</v>
          </cell>
          <cell r="H4482" t="str">
            <v>Regulated</v>
          </cell>
        </row>
        <row r="4483">
          <cell r="D4483" t="str">
            <v>PPL Corporation</v>
          </cell>
          <cell r="E4483" t="str">
            <v>Coal</v>
          </cell>
          <cell r="G4483">
            <v>1297813</v>
          </cell>
          <cell r="H4483" t="str">
            <v>Regulated</v>
          </cell>
        </row>
        <row r="4484">
          <cell r="D4484" t="str">
            <v>Ameren Corporation</v>
          </cell>
          <cell r="E4484" t="str">
            <v>Coal</v>
          </cell>
          <cell r="G4484">
            <v>5191251</v>
          </cell>
          <cell r="H4484" t="str">
            <v>Regulated</v>
          </cell>
        </row>
        <row r="4485">
          <cell r="D4485" t="str">
            <v>Southern Company</v>
          </cell>
          <cell r="E4485" t="str">
            <v>Water</v>
          </cell>
          <cell r="G4485">
            <v>201409</v>
          </cell>
          <cell r="H4485" t="str">
            <v>Regulated</v>
          </cell>
        </row>
        <row r="4486">
          <cell r="D4486" t="str">
            <v>Jordan Hydroelectric Limited Partnership</v>
          </cell>
          <cell r="E4486" t="str">
            <v>Water</v>
          </cell>
          <cell r="G4486" t="str">
            <v>NA</v>
          </cell>
          <cell r="H4486" t="str">
            <v>Merchant Unregulated</v>
          </cell>
        </row>
        <row r="4487">
          <cell r="D4487" t="str">
            <v>Central Utah Water Conservancy District</v>
          </cell>
          <cell r="E4487" t="str">
            <v>Water</v>
          </cell>
          <cell r="G4487" t="str">
            <v>NA</v>
          </cell>
          <cell r="H4487" t="str">
            <v>Merchant Unregulated</v>
          </cell>
        </row>
        <row r="4488">
          <cell r="D4488" t="str">
            <v>Morgan City City of</v>
          </cell>
          <cell r="E4488" t="str">
            <v>Gas</v>
          </cell>
          <cell r="G4488" t="str">
            <v>NA</v>
          </cell>
          <cell r="H4488" t="str">
            <v>Regulated</v>
          </cell>
        </row>
        <row r="4489">
          <cell r="D4489" t="str">
            <v>New York Power Authority</v>
          </cell>
          <cell r="E4489" t="str">
            <v>Gas</v>
          </cell>
          <cell r="G4489" t="str">
            <v>NA</v>
          </cell>
          <cell r="H4489" t="str">
            <v>Merchant Unregulated</v>
          </cell>
        </row>
        <row r="4490">
          <cell r="D4490" t="str">
            <v>Southern Company</v>
          </cell>
          <cell r="E4490" t="str">
            <v>Nuclear</v>
          </cell>
          <cell r="G4490">
            <v>14762977</v>
          </cell>
          <cell r="H4490" t="str">
            <v>Regulated</v>
          </cell>
        </row>
        <row r="4491">
          <cell r="D4491" t="str">
            <v>JRW Associates Ltd Partnership</v>
          </cell>
          <cell r="E4491" t="str">
            <v>Gas</v>
          </cell>
          <cell r="G4491" t="str">
            <v>NA</v>
          </cell>
          <cell r="H4491" t="str">
            <v>Merchant Unregulated</v>
          </cell>
        </row>
        <row r="4492">
          <cell r="D4492" t="str">
            <v>JRW Associates Ltd Partnership</v>
          </cell>
          <cell r="E4492" t="str">
            <v>Gas</v>
          </cell>
          <cell r="G4492" t="str">
            <v>NA</v>
          </cell>
          <cell r="H4492" t="str">
            <v>Merchant Unregulated</v>
          </cell>
        </row>
        <row r="4493">
          <cell r="D4493" t="str">
            <v>United States Government</v>
          </cell>
          <cell r="E4493" t="str">
            <v>Water</v>
          </cell>
          <cell r="G4493">
            <v>332379</v>
          </cell>
          <cell r="H4493" t="str">
            <v>Merchant Unregulated</v>
          </cell>
        </row>
        <row r="4494">
          <cell r="D4494" t="str">
            <v>Invenergy LLC</v>
          </cell>
          <cell r="E4494" t="str">
            <v>Wind</v>
          </cell>
          <cell r="G4494">
            <v>461372</v>
          </cell>
          <cell r="H4494" t="str">
            <v>Merchant Unregulated</v>
          </cell>
        </row>
        <row r="4495">
          <cell r="D4495" t="str">
            <v>Julesburg City of</v>
          </cell>
          <cell r="E4495" t="str">
            <v>Oil</v>
          </cell>
          <cell r="G4495" t="str">
            <v>NA</v>
          </cell>
          <cell r="H4495" t="str">
            <v>Regulated</v>
          </cell>
        </row>
        <row r="4496">
          <cell r="D4496" t="str">
            <v>Navitas Energy, Inc.</v>
          </cell>
          <cell r="E4496" t="str">
            <v>Wind</v>
          </cell>
          <cell r="G4496" t="str">
            <v>NA</v>
          </cell>
          <cell r="H4496" t="str">
            <v>Merchant Unregulated</v>
          </cell>
        </row>
        <row r="4497">
          <cell r="D4497" t="str">
            <v>Gamesa Corporacion Tecnologica S.A.</v>
          </cell>
          <cell r="E4497" t="str">
            <v>Wind</v>
          </cell>
          <cell r="G4497" t="str">
            <v>NA</v>
          </cell>
          <cell r="H4497" t="str">
            <v>Merchant Unregulated</v>
          </cell>
        </row>
        <row r="4498">
          <cell r="D4498" t="str">
            <v>Enel S.p.A.</v>
          </cell>
          <cell r="E4498" t="str">
            <v>Wind</v>
          </cell>
          <cell r="G4498" t="str">
            <v>NA</v>
          </cell>
          <cell r="H4498" t="str">
            <v>Merchant Unregulated</v>
          </cell>
        </row>
        <row r="4499">
          <cell r="D4499" t="str">
            <v>River Falls City of</v>
          </cell>
          <cell r="E4499" t="str">
            <v>Oil</v>
          </cell>
          <cell r="G4499" t="str">
            <v>NA</v>
          </cell>
          <cell r="H4499" t="str">
            <v>Regulated</v>
          </cell>
        </row>
        <row r="4500">
          <cell r="D4500" t="str">
            <v>Consulting Engineers Group Inc</v>
          </cell>
          <cell r="E4500" t="str">
            <v>Wind</v>
          </cell>
          <cell r="G4500" t="str">
            <v>NA</v>
          </cell>
          <cell r="H4500" t="str">
            <v>Merchant Unregulated</v>
          </cell>
        </row>
        <row r="4501">
          <cell r="D4501" t="str">
            <v>River Falls City of</v>
          </cell>
          <cell r="E4501" t="str">
            <v>Water</v>
          </cell>
          <cell r="G4501" t="str">
            <v>NA</v>
          </cell>
          <cell r="H4501" t="str">
            <v>Regulated</v>
          </cell>
        </row>
        <row r="4502">
          <cell r="D4502" t="str">
            <v>Alliant Energy Corporation</v>
          </cell>
          <cell r="E4502" t="str">
            <v>Oil</v>
          </cell>
          <cell r="G4502">
            <v>403</v>
          </cell>
          <cell r="H4502" t="str">
            <v>Regulated</v>
          </cell>
        </row>
        <row r="4503">
          <cell r="D4503" t="str">
            <v>Integrys Energy Group, Inc.</v>
          </cell>
          <cell r="E4503" t="str">
            <v>Oil</v>
          </cell>
          <cell r="G4503">
            <v>403</v>
          </cell>
          <cell r="H4503" t="str">
            <v>Regulated</v>
          </cell>
        </row>
        <row r="4504">
          <cell r="D4504" t="str">
            <v>Norfolk Southern Corporation</v>
          </cell>
          <cell r="E4504" t="str">
            <v>Coal</v>
          </cell>
          <cell r="G4504" t="str">
            <v>NA</v>
          </cell>
          <cell r="H4504" t="str">
            <v>Merchant Unregulated</v>
          </cell>
        </row>
        <row r="4505">
          <cell r="D4505" t="str">
            <v>Iberdrola, S.A.</v>
          </cell>
          <cell r="E4505" t="str">
            <v>Wind</v>
          </cell>
          <cell r="G4505">
            <v>283512</v>
          </cell>
          <cell r="H4505" t="str">
            <v>Merchant Unregulated</v>
          </cell>
        </row>
        <row r="4506">
          <cell r="D4506" t="str">
            <v>Central Oregon Irrigation Dist</v>
          </cell>
          <cell r="E4506" t="str">
            <v>Water</v>
          </cell>
          <cell r="G4506" t="str">
            <v>NA</v>
          </cell>
          <cell r="H4506" t="str">
            <v>Merchant Unregulated</v>
          </cell>
        </row>
        <row r="4507">
          <cell r="D4507" t="str">
            <v>County of Yolo, CA</v>
          </cell>
          <cell r="E4507" t="str">
            <v>Solar</v>
          </cell>
          <cell r="G4507" t="str">
            <v>NA</v>
          </cell>
          <cell r="H4507" t="str">
            <v>Merchant Unregulated</v>
          </cell>
        </row>
        <row r="4508">
          <cell r="D4508" t="str">
            <v>Exelon Corporation</v>
          </cell>
          <cell r="E4508" t="str">
            <v>Wind</v>
          </cell>
          <cell r="G4508" t="str">
            <v>NA</v>
          </cell>
          <cell r="H4508" t="str">
            <v>Merchant Unregulated</v>
          </cell>
        </row>
        <row r="4509">
          <cell r="D4509" t="str">
            <v>Dana Schmid</v>
          </cell>
          <cell r="E4509" t="str">
            <v>Wind</v>
          </cell>
          <cell r="G4509" t="str">
            <v>NA</v>
          </cell>
          <cell r="H4509" t="str">
            <v>Merchant Unregulated</v>
          </cell>
        </row>
        <row r="4510">
          <cell r="D4510" t="str">
            <v>Big Rivers Electric Corporation</v>
          </cell>
          <cell r="E4510" t="str">
            <v>Coal</v>
          </cell>
          <cell r="G4510">
            <v>3117206</v>
          </cell>
          <cell r="H4510" t="str">
            <v>Merchant Unregulated</v>
          </cell>
        </row>
        <row r="4511">
          <cell r="D4511" t="str">
            <v>K-W Co</v>
          </cell>
          <cell r="E4511" t="str">
            <v>Water</v>
          </cell>
          <cell r="G4511" t="str">
            <v>NA</v>
          </cell>
          <cell r="H4511" t="str">
            <v>Merchant Unregulated</v>
          </cell>
        </row>
        <row r="4512">
          <cell r="D4512" t="str">
            <v>Hawaiian Electric Industries, Inc.</v>
          </cell>
          <cell r="E4512" t="str">
            <v>Oil</v>
          </cell>
          <cell r="G4512">
            <v>3008824</v>
          </cell>
          <cell r="H4512" t="str">
            <v>Regulated</v>
          </cell>
        </row>
        <row r="4513">
          <cell r="D4513" t="str">
            <v>First Wind Holdings Inc.</v>
          </cell>
          <cell r="E4513" t="str">
            <v>Wind</v>
          </cell>
          <cell r="G4513">
            <v>14829</v>
          </cell>
          <cell r="H4513" t="str">
            <v>Merchant Unregulated</v>
          </cell>
        </row>
        <row r="4514">
          <cell r="D4514" t="str">
            <v>Makani Nui Associates</v>
          </cell>
          <cell r="E4514" t="str">
            <v>Wind</v>
          </cell>
          <cell r="G4514">
            <v>2585</v>
          </cell>
          <cell r="H4514" t="str">
            <v>Merchant Unregulated</v>
          </cell>
        </row>
        <row r="4515">
          <cell r="D4515" t="str">
            <v>First Wind Holdings Inc.</v>
          </cell>
          <cell r="E4515" t="str">
            <v>Wind</v>
          </cell>
          <cell r="G4515">
            <v>29727</v>
          </cell>
          <cell r="H4515" t="str">
            <v>Merchant Unregulated</v>
          </cell>
        </row>
        <row r="4516">
          <cell r="D4516" t="str">
            <v>Hawaiian Coml &amp; Sugar Co Ltd</v>
          </cell>
          <cell r="E4516" t="str">
            <v>Water</v>
          </cell>
          <cell r="G4516" t="str">
            <v>NA</v>
          </cell>
          <cell r="H4516" t="str">
            <v>Merchant Unregulated</v>
          </cell>
        </row>
        <row r="4517">
          <cell r="D4517" t="str">
            <v>Kahoka City of</v>
          </cell>
          <cell r="E4517" t="str">
            <v>Oil</v>
          </cell>
          <cell r="G4517" t="str">
            <v>NA</v>
          </cell>
          <cell r="H4517" t="str">
            <v>Regulated</v>
          </cell>
        </row>
        <row r="4518">
          <cell r="D4518" t="str">
            <v>Hawaiian Electric Industries, Inc.</v>
          </cell>
          <cell r="E4518" t="str">
            <v>Oil</v>
          </cell>
          <cell r="G4518" t="str">
            <v>NA</v>
          </cell>
          <cell r="H4518" t="str">
            <v>Regulated</v>
          </cell>
        </row>
        <row r="4519">
          <cell r="D4519" t="str">
            <v>Sharp Corporation</v>
          </cell>
          <cell r="E4519" t="str">
            <v>Solar</v>
          </cell>
          <cell r="G4519" t="str">
            <v>NA</v>
          </cell>
          <cell r="H4519" t="str">
            <v>Merchant Unregulated</v>
          </cell>
        </row>
        <row r="4520">
          <cell r="D4520" t="str">
            <v>Portland General Electric Company</v>
          </cell>
          <cell r="E4520" t="str">
            <v>Oil</v>
          </cell>
          <cell r="G4520">
            <v>85</v>
          </cell>
          <cell r="H4520" t="str">
            <v>Regulated</v>
          </cell>
        </row>
        <row r="4521">
          <cell r="D4521" t="str">
            <v>Inside Passage Electric Cooperative, Inc.</v>
          </cell>
          <cell r="E4521" t="str">
            <v>Oil</v>
          </cell>
          <cell r="G4521" t="str">
            <v>NA</v>
          </cell>
          <cell r="H4521" t="str">
            <v>Merchant Unregulated</v>
          </cell>
        </row>
        <row r="4522">
          <cell r="D4522" t="str">
            <v>North Slope Borough Power and Light</v>
          </cell>
          <cell r="E4522" t="str">
            <v>Oil</v>
          </cell>
          <cell r="G4522" t="str">
            <v>NA</v>
          </cell>
          <cell r="H4522" t="str">
            <v>Regulated</v>
          </cell>
        </row>
        <row r="4523">
          <cell r="D4523" t="str">
            <v>Harbert Management Corporation</v>
          </cell>
          <cell r="E4523" t="str">
            <v>Oil</v>
          </cell>
          <cell r="G4523">
            <v>663407</v>
          </cell>
          <cell r="H4523" t="str">
            <v>Merchant Unregulated</v>
          </cell>
        </row>
        <row r="4524">
          <cell r="D4524" t="str">
            <v>Public Service Enterprise Group Incorporated</v>
          </cell>
          <cell r="E4524" t="str">
            <v>Oil</v>
          </cell>
          <cell r="G4524">
            <v>660759</v>
          </cell>
          <cell r="H4524" t="str">
            <v>Merchant Unregulated</v>
          </cell>
        </row>
        <row r="4525">
          <cell r="D4525" t="str">
            <v>D. E. Shaw &amp; Co., L.P.</v>
          </cell>
          <cell r="E4525" t="str">
            <v>Solar</v>
          </cell>
          <cell r="G4525" t="str">
            <v>NA</v>
          </cell>
          <cell r="H4525" t="str">
            <v>Merchant Unregulated</v>
          </cell>
        </row>
        <row r="4526">
          <cell r="D4526" t="str">
            <v>Bright Plain Renewable Energy, LLC</v>
          </cell>
          <cell r="E4526" t="str">
            <v>Solar</v>
          </cell>
          <cell r="G4526" t="str">
            <v>NA</v>
          </cell>
          <cell r="H4526" t="str">
            <v>Merchant Unregulated</v>
          </cell>
        </row>
        <row r="4527">
          <cell r="D4527" t="str">
            <v>Keahole Solar Power LLC</v>
          </cell>
          <cell r="E4527" t="str">
            <v>Solar</v>
          </cell>
          <cell r="G4527" t="str">
            <v>NA</v>
          </cell>
          <cell r="H4527" t="str">
            <v>Merchant Unregulated</v>
          </cell>
        </row>
        <row r="4528">
          <cell r="D4528" t="str">
            <v>Alexander &amp; Baldwin, Inc.</v>
          </cell>
          <cell r="E4528" t="str">
            <v>Water</v>
          </cell>
          <cell r="G4528" t="str">
            <v>NA</v>
          </cell>
          <cell r="H4528" t="str">
            <v>Merchant Unregulated</v>
          </cell>
        </row>
        <row r="4529">
          <cell r="D4529" t="str">
            <v>CMS Energy Corporation</v>
          </cell>
          <cell r="E4529" t="str">
            <v>Gas</v>
          </cell>
          <cell r="G4529" t="str">
            <v>NA</v>
          </cell>
          <cell r="H4529" t="str">
            <v>Merchant Unregulated</v>
          </cell>
        </row>
        <row r="4530">
          <cell r="D4530" t="str">
            <v>Michigan Public Power Agency</v>
          </cell>
          <cell r="E4530" t="str">
            <v>Gas</v>
          </cell>
          <cell r="G4530" t="str">
            <v>NA</v>
          </cell>
          <cell r="H4530" t="str">
            <v>Merchant Unregulated</v>
          </cell>
        </row>
        <row r="4531">
          <cell r="D4531" t="str">
            <v>Merit Energy Company, LLC</v>
          </cell>
          <cell r="E4531" t="str">
            <v>Gas</v>
          </cell>
          <cell r="G4531" t="str">
            <v>NA</v>
          </cell>
          <cell r="H4531" t="str">
            <v>Merchant Unregulated</v>
          </cell>
        </row>
        <row r="4532">
          <cell r="D4532" t="str">
            <v>Alaska Village Electric Cooperative, Inc.</v>
          </cell>
          <cell r="E4532" t="str">
            <v>Oil</v>
          </cell>
          <cell r="G4532" t="str">
            <v>NA</v>
          </cell>
          <cell r="H4532" t="str">
            <v>Merchant Unregulated</v>
          </cell>
        </row>
        <row r="4533">
          <cell r="D4533" t="str">
            <v>Brookfield Renewable Energy Partners L.P.</v>
          </cell>
          <cell r="E4533" t="str">
            <v>Water</v>
          </cell>
          <cell r="G4533" t="str">
            <v>NA</v>
          </cell>
          <cell r="H4533" t="str">
            <v>Merchant Unregulated</v>
          </cell>
        </row>
        <row r="4534">
          <cell r="D4534" t="str">
            <v>Brookfield Asset Management Inc.</v>
          </cell>
          <cell r="E4534" t="str">
            <v>Water</v>
          </cell>
          <cell r="G4534" t="str">
            <v>NA</v>
          </cell>
          <cell r="H4534" t="str">
            <v>Merchant Unregulated</v>
          </cell>
        </row>
        <row r="4535">
          <cell r="D4535" t="str">
            <v>American Electric Power Company, Inc.</v>
          </cell>
          <cell r="E4535" t="str">
            <v>Coal</v>
          </cell>
          <cell r="G4535">
            <v>1784836</v>
          </cell>
          <cell r="H4535" t="str">
            <v>Regulated</v>
          </cell>
        </row>
        <row r="4536">
          <cell r="D4536" t="str">
            <v>EIF Management, LLC</v>
          </cell>
          <cell r="E4536" t="str">
            <v>Water</v>
          </cell>
          <cell r="G4536" t="str">
            <v>NA</v>
          </cell>
          <cell r="H4536" t="str">
            <v>Merchant Unregulated</v>
          </cell>
        </row>
        <row r="4537">
          <cell r="D4537" t="str">
            <v>American Electric Power Company, Inc.</v>
          </cell>
          <cell r="E4537" t="str">
            <v>Coal</v>
          </cell>
          <cell r="G4537">
            <v>999296</v>
          </cell>
          <cell r="H4537" t="str">
            <v>Regulated</v>
          </cell>
        </row>
        <row r="4538">
          <cell r="D4538" t="str">
            <v>Waste Management, Inc.</v>
          </cell>
          <cell r="E4538" t="str">
            <v>Biomass</v>
          </cell>
          <cell r="G4538" t="str">
            <v>NA</v>
          </cell>
          <cell r="H4538" t="str">
            <v>Merchant Unregulated</v>
          </cell>
        </row>
        <row r="4539">
          <cell r="D4539" t="str">
            <v>Kankakee City of</v>
          </cell>
          <cell r="E4539" t="str">
            <v>Water</v>
          </cell>
          <cell r="G4539" t="str">
            <v>NA</v>
          </cell>
          <cell r="H4539" t="str">
            <v>Merchant Unregulated</v>
          </cell>
        </row>
        <row r="4540">
          <cell r="D4540" t="str">
            <v>Hawaiian Electric Industries, Inc.</v>
          </cell>
          <cell r="E4540" t="str">
            <v>Oil</v>
          </cell>
          <cell r="G4540" t="str">
            <v>NA</v>
          </cell>
          <cell r="H4540" t="str">
            <v>Regulated</v>
          </cell>
        </row>
        <row r="4541">
          <cell r="D4541" t="str">
            <v>Hawaiian Electric Industries, Inc.</v>
          </cell>
          <cell r="E4541" t="str">
            <v>Oil</v>
          </cell>
          <cell r="G4541" t="str">
            <v>NA</v>
          </cell>
          <cell r="H4541" t="str">
            <v>Regulated</v>
          </cell>
        </row>
        <row r="4542">
          <cell r="D4542" t="str">
            <v>Kansas State University</v>
          </cell>
          <cell r="E4542" t="str">
            <v>Gas</v>
          </cell>
          <cell r="G4542" t="str">
            <v>NA</v>
          </cell>
          <cell r="H4542" t="str">
            <v>Merchant Unregulated</v>
          </cell>
        </row>
        <row r="4543">
          <cell r="D4543" t="str">
            <v>Enertech Incorporated</v>
          </cell>
          <cell r="E4543" t="str">
            <v>Wind</v>
          </cell>
          <cell r="G4543" t="str">
            <v>NA</v>
          </cell>
          <cell r="H4543" t="str">
            <v>Merchant Unregulated</v>
          </cell>
        </row>
        <row r="4544">
          <cell r="D4544" t="str">
            <v>Kapaa Solar LLC</v>
          </cell>
          <cell r="E4544" t="str">
            <v>Solar</v>
          </cell>
          <cell r="G4544" t="str">
            <v>NA</v>
          </cell>
          <cell r="H4544" t="str">
            <v>Merchant Unregulated</v>
          </cell>
        </row>
        <row r="4545">
          <cell r="D4545" t="str">
            <v>Kauai Island Utility Cooperative</v>
          </cell>
          <cell r="E4545" t="str">
            <v>Oil</v>
          </cell>
          <cell r="G4545" t="str">
            <v>NA</v>
          </cell>
          <cell r="H4545" t="str">
            <v>Merchant Unregulated</v>
          </cell>
        </row>
        <row r="4546">
          <cell r="D4546" t="str">
            <v>Forest City Enterprises, Inc.</v>
          </cell>
          <cell r="E4546" t="str">
            <v>Solar</v>
          </cell>
          <cell r="G4546" t="str">
            <v>NA</v>
          </cell>
          <cell r="H4546" t="str">
            <v>Merchant Unregulated</v>
          </cell>
        </row>
        <row r="4547">
          <cell r="D4547" t="str">
            <v>Hawaiian Electric Industries, Inc.</v>
          </cell>
          <cell r="E4547" t="str">
            <v>Oil</v>
          </cell>
          <cell r="G4547" t="str">
            <v>NA</v>
          </cell>
          <cell r="H4547" t="str">
            <v>Regulated</v>
          </cell>
        </row>
        <row r="4548">
          <cell r="D4548" t="str">
            <v>San Gorgonio Wind Farms Inc</v>
          </cell>
          <cell r="E4548" t="str">
            <v>Wind</v>
          </cell>
          <cell r="G4548" t="str">
            <v>NA</v>
          </cell>
          <cell r="H4548" t="str">
            <v>Merchant Unregulated</v>
          </cell>
        </row>
        <row r="4549">
          <cell r="D4549" t="str">
            <v>Kas Brothers Windfarm, LLC</v>
          </cell>
          <cell r="E4549" t="str">
            <v>Wind</v>
          </cell>
          <cell r="G4549" t="str">
            <v>NA</v>
          </cell>
          <cell r="H4549" t="str">
            <v>Merchant Unregulated</v>
          </cell>
        </row>
        <row r="4550">
          <cell r="D4550" t="str">
            <v>Inside Passage Electric Cooperative, Inc.</v>
          </cell>
          <cell r="E4550" t="str">
            <v>Oil</v>
          </cell>
          <cell r="G4550" t="str">
            <v>NA</v>
          </cell>
          <cell r="H4550" t="str">
            <v>Merchant Unregulated</v>
          </cell>
        </row>
        <row r="4551">
          <cell r="D4551" t="str">
            <v>Alaska Power &amp; Telephone Co.</v>
          </cell>
          <cell r="E4551" t="str">
            <v>Water</v>
          </cell>
          <cell r="G4551" t="str">
            <v>NA</v>
          </cell>
          <cell r="H4551" t="str">
            <v>Merchant Unregulated</v>
          </cell>
        </row>
        <row r="4552">
          <cell r="D4552" t="str">
            <v>Alaska Energy &amp; Resources Company</v>
          </cell>
          <cell r="E4552" t="str">
            <v>Water</v>
          </cell>
          <cell r="G4552" t="str">
            <v>NA</v>
          </cell>
          <cell r="H4552" t="str">
            <v>Merchant Unregulated</v>
          </cell>
        </row>
        <row r="4553">
          <cell r="D4553" t="str">
            <v>Alaska Village Electric Cooperative, Inc.</v>
          </cell>
          <cell r="E4553" t="str">
            <v>Wind</v>
          </cell>
          <cell r="G4553" t="str">
            <v>NA</v>
          </cell>
          <cell r="H4553" t="str">
            <v>Merchant Unregulated</v>
          </cell>
        </row>
        <row r="4554">
          <cell r="D4554" t="str">
            <v>Larsen Bay City of</v>
          </cell>
          <cell r="E4554" t="str">
            <v>Water</v>
          </cell>
          <cell r="G4554" t="str">
            <v>NA</v>
          </cell>
          <cell r="H4554" t="str">
            <v>Regulated</v>
          </cell>
        </row>
        <row r="4555">
          <cell r="D4555" t="str">
            <v>Kaukauna City of</v>
          </cell>
          <cell r="E4555" t="str">
            <v>Water</v>
          </cell>
          <cell r="G4555" t="str">
            <v>NA</v>
          </cell>
          <cell r="H4555" t="str">
            <v>Regulated</v>
          </cell>
        </row>
        <row r="4556">
          <cell r="D4556" t="str">
            <v>Kaukauna City of</v>
          </cell>
          <cell r="E4556" t="str">
            <v>Gas</v>
          </cell>
          <cell r="G4556" t="str">
            <v>NA</v>
          </cell>
          <cell r="H4556" t="str">
            <v>Regulated</v>
          </cell>
        </row>
        <row r="4557">
          <cell r="D4557" t="str">
            <v>Oklahoma Municipal Power Authority</v>
          </cell>
          <cell r="E4557" t="str">
            <v>Water</v>
          </cell>
          <cell r="G4557" t="str">
            <v>NA</v>
          </cell>
          <cell r="H4557" t="str">
            <v>Merchant Unregulated</v>
          </cell>
        </row>
        <row r="4558">
          <cell r="D4558" t="str">
            <v>Edison International</v>
          </cell>
          <cell r="E4558" t="str">
            <v>Water</v>
          </cell>
          <cell r="G4558">
            <v>7546</v>
          </cell>
          <cell r="H4558" t="str">
            <v>Regulated</v>
          </cell>
        </row>
        <row r="4559">
          <cell r="D4559" t="str">
            <v>Edison International</v>
          </cell>
          <cell r="E4559" t="str">
            <v>Water</v>
          </cell>
          <cell r="G4559">
            <v>6680</v>
          </cell>
          <cell r="H4559" t="str">
            <v>Regulated</v>
          </cell>
        </row>
        <row r="4560">
          <cell r="D4560" t="str">
            <v>Edison International</v>
          </cell>
          <cell r="E4560" t="str">
            <v>Water</v>
          </cell>
          <cell r="G4560">
            <v>7060</v>
          </cell>
          <cell r="H4560" t="str">
            <v>Regulated</v>
          </cell>
        </row>
        <row r="4561">
          <cell r="D4561" t="str">
            <v>Kaweah Delta Hospital</v>
          </cell>
          <cell r="E4561" t="str">
            <v>Gas</v>
          </cell>
          <cell r="G4561" t="str">
            <v>NA</v>
          </cell>
          <cell r="H4561" t="str">
            <v>Merchant Unregulated</v>
          </cell>
        </row>
        <row r="4562">
          <cell r="D4562" t="str">
            <v>Emera Incorporated</v>
          </cell>
          <cell r="E4562" t="str">
            <v>Water</v>
          </cell>
          <cell r="G4562" t="str">
            <v>NA</v>
          </cell>
          <cell r="H4562" t="str">
            <v>Merchant Unregulated</v>
          </cell>
        </row>
        <row r="4563">
          <cell r="D4563" t="str">
            <v>Algonquin Power &amp; Utilities Corp.</v>
          </cell>
          <cell r="E4563" t="str">
            <v>Water</v>
          </cell>
          <cell r="G4563" t="str">
            <v>NA</v>
          </cell>
          <cell r="H4563" t="str">
            <v>Merchant Unregulated</v>
          </cell>
        </row>
        <row r="4564">
          <cell r="D4564" t="str">
            <v>K-Brink Windfarm LLC</v>
          </cell>
          <cell r="E4564" t="str">
            <v>Wind</v>
          </cell>
          <cell r="G4564" t="str">
            <v>NA</v>
          </cell>
          <cell r="H4564" t="str">
            <v>Merchant Unregulated</v>
          </cell>
        </row>
        <row r="4565">
          <cell r="D4565" t="str">
            <v>Edison International</v>
          </cell>
          <cell r="E4565" t="str">
            <v>Wind</v>
          </cell>
          <cell r="G4565" t="str">
            <v>NA</v>
          </cell>
          <cell r="H4565" t="str">
            <v>Merchant Unregulated</v>
          </cell>
        </row>
        <row r="4566">
          <cell r="D4566" t="str">
            <v>Exelon Corporation</v>
          </cell>
          <cell r="E4566" t="str">
            <v>Wind</v>
          </cell>
          <cell r="G4566" t="str">
            <v>NA</v>
          </cell>
          <cell r="H4566" t="str">
            <v>Merchant Unregulated</v>
          </cell>
        </row>
        <row r="4567">
          <cell r="D4567" t="str">
            <v>Kathryn Christoffer</v>
          </cell>
          <cell r="E4567" t="str">
            <v>Wind</v>
          </cell>
          <cell r="G4567" t="str">
            <v>NA</v>
          </cell>
          <cell r="H4567" t="str">
            <v>Merchant Unregulated</v>
          </cell>
        </row>
        <row r="4568">
          <cell r="D4568" t="str">
            <v>Hawaiian Electric Industries, Inc.</v>
          </cell>
          <cell r="E4568" t="str">
            <v>Oil</v>
          </cell>
          <cell r="G4568" t="str">
            <v>NA</v>
          </cell>
          <cell r="H4568" t="str">
            <v>Regulated</v>
          </cell>
        </row>
        <row r="4569">
          <cell r="D4569" t="str">
            <v>Hawaiian Electric Industries, Inc.</v>
          </cell>
          <cell r="E4569" t="str">
            <v>Oil</v>
          </cell>
          <cell r="G4569" t="str">
            <v>NA</v>
          </cell>
          <cell r="H4569" t="str">
            <v>Regulated</v>
          </cell>
        </row>
        <row r="4570">
          <cell r="D4570" t="str">
            <v>Hawaiian Electric Industries, Inc.</v>
          </cell>
          <cell r="E4570" t="str">
            <v>Oil</v>
          </cell>
          <cell r="G4570" t="str">
            <v>NA</v>
          </cell>
          <cell r="H4570" t="str">
            <v>Regulated</v>
          </cell>
        </row>
        <row r="4571">
          <cell r="D4571" t="str">
            <v>Nebraska Public Power District</v>
          </cell>
          <cell r="E4571" t="str">
            <v>Water</v>
          </cell>
          <cell r="G4571" t="str">
            <v>NA</v>
          </cell>
          <cell r="H4571" t="str">
            <v>Regulated</v>
          </cell>
        </row>
        <row r="4572">
          <cell r="D4572" t="str">
            <v>NRG Energy, Inc.</v>
          </cell>
          <cell r="E4572" t="str">
            <v>Gas</v>
          </cell>
          <cell r="G4572" t="str">
            <v>NA</v>
          </cell>
          <cell r="H4572" t="str">
            <v>Merchant Unregulated</v>
          </cell>
        </row>
        <row r="4573">
          <cell r="D4573" t="str">
            <v>Public Service Enterprise Group Incorporated</v>
          </cell>
          <cell r="E4573" t="str">
            <v>Gas</v>
          </cell>
          <cell r="G4573">
            <v>292046</v>
          </cell>
          <cell r="H4573" t="str">
            <v>Merchant Unregulated</v>
          </cell>
        </row>
        <row r="4574">
          <cell r="D4574" t="str">
            <v>Public Service Enterprise Group Incorporated</v>
          </cell>
          <cell r="E4574" t="str">
            <v>Solar</v>
          </cell>
          <cell r="G4574" t="str">
            <v>NA</v>
          </cell>
          <cell r="H4574" t="str">
            <v>Regulated</v>
          </cell>
        </row>
        <row r="4575">
          <cell r="D4575" t="str">
            <v>SunEdison, Inc.</v>
          </cell>
          <cell r="E4575" t="str">
            <v>Solar</v>
          </cell>
          <cell r="G4575" t="str">
            <v>NA</v>
          </cell>
          <cell r="H4575" t="str">
            <v>Merchant Unregulated</v>
          </cell>
        </row>
        <row r="4576">
          <cell r="D4576" t="str">
            <v>EIF Management, LLC</v>
          </cell>
          <cell r="E4576" t="str">
            <v>Water</v>
          </cell>
          <cell r="G4576" t="str">
            <v>NA</v>
          </cell>
          <cell r="H4576" t="str">
            <v>Merchant Unregulated</v>
          </cell>
        </row>
        <row r="4577">
          <cell r="D4577" t="str">
            <v>Monsanto Company</v>
          </cell>
          <cell r="E4577" t="str">
            <v>Gas</v>
          </cell>
          <cell r="G4577" t="str">
            <v>NA</v>
          </cell>
          <cell r="H4577" t="str">
            <v>Merchant Unregulated</v>
          </cell>
        </row>
        <row r="4578">
          <cell r="D4578" t="str">
            <v>Enel S.p.A.</v>
          </cell>
          <cell r="E4578" t="str">
            <v>Water</v>
          </cell>
          <cell r="G4578" t="str">
            <v>NA</v>
          </cell>
          <cell r="H4578" t="str">
            <v>Merchant Unregulated</v>
          </cell>
        </row>
        <row r="4579">
          <cell r="D4579" t="str">
            <v>South Feather Water &amp; Power Agency</v>
          </cell>
          <cell r="E4579" t="str">
            <v>Water</v>
          </cell>
          <cell r="G4579" t="str">
            <v>NA</v>
          </cell>
          <cell r="H4579" t="str">
            <v>Merchant Unregulated</v>
          </cell>
        </row>
        <row r="4580">
          <cell r="D4580" t="str">
            <v>WGL Holdings, Inc.</v>
          </cell>
          <cell r="E4580" t="str">
            <v>Solar</v>
          </cell>
          <cell r="G4580" t="str">
            <v>NA</v>
          </cell>
          <cell r="H4580" t="str">
            <v>Merchant Unregulated</v>
          </cell>
        </row>
        <row r="4581">
          <cell r="D4581" t="str">
            <v>Manitoba Hydro</v>
          </cell>
          <cell r="E4581" t="str">
            <v>Water</v>
          </cell>
          <cell r="G4581" t="str">
            <v>NA</v>
          </cell>
          <cell r="H4581" t="str">
            <v>Foreign</v>
          </cell>
        </row>
        <row r="4582">
          <cell r="D4582" t="str">
            <v>Tennessee Valley Authority</v>
          </cell>
          <cell r="E4582" t="str">
            <v>Gas</v>
          </cell>
          <cell r="G4582">
            <v>330994</v>
          </cell>
          <cell r="H4582" t="str">
            <v>Merchant Unregulated</v>
          </cell>
        </row>
        <row r="4583">
          <cell r="D4583" t="str">
            <v>Kenansville Solar 2 LLC</v>
          </cell>
          <cell r="E4583" t="str">
            <v>Solar</v>
          </cell>
          <cell r="G4583" t="str">
            <v>NA</v>
          </cell>
          <cell r="H4583" t="str">
            <v>Merchant Unregulated</v>
          </cell>
        </row>
        <row r="4584">
          <cell r="D4584" t="str">
            <v>Enosburg Falls Village of</v>
          </cell>
          <cell r="E4584" t="str">
            <v>Water</v>
          </cell>
          <cell r="G4584" t="str">
            <v>NA</v>
          </cell>
          <cell r="H4584" t="str">
            <v>Regulated</v>
          </cell>
        </row>
        <row r="4585">
          <cell r="D4585" t="str">
            <v>Dynegy Inc.</v>
          </cell>
          <cell r="E4585" t="str">
            <v>Gas</v>
          </cell>
          <cell r="G4585">
            <v>4980599</v>
          </cell>
          <cell r="H4585" t="str">
            <v>Merchant Unregulated</v>
          </cell>
        </row>
        <row r="4586">
          <cell r="D4586" t="str">
            <v>NRG Energy, Inc.</v>
          </cell>
          <cell r="E4586" t="str">
            <v>Gas</v>
          </cell>
          <cell r="G4586">
            <v>50809</v>
          </cell>
          <cell r="H4586" t="str">
            <v>Merchant Unregulated</v>
          </cell>
        </row>
        <row r="4587">
          <cell r="D4587" t="str">
            <v>NRG Energy, Inc.</v>
          </cell>
          <cell r="E4587" t="str">
            <v>Oil</v>
          </cell>
          <cell r="G4587" t="str">
            <v>NA</v>
          </cell>
          <cell r="H4587" t="str">
            <v>Merchant Unregulated</v>
          </cell>
        </row>
        <row r="4588">
          <cell r="D4588" t="str">
            <v>Atlantic Power Corporation</v>
          </cell>
          <cell r="E4588" t="str">
            <v>Gas</v>
          </cell>
          <cell r="G4588" t="str">
            <v>NA</v>
          </cell>
          <cell r="H4588" t="str">
            <v>Merchant Unregulated</v>
          </cell>
        </row>
        <row r="4589">
          <cell r="D4589" t="str">
            <v>Brookfield Renewable Energy Partners L.P.</v>
          </cell>
          <cell r="E4589" t="str">
            <v>Water</v>
          </cell>
          <cell r="G4589" t="str">
            <v>NA</v>
          </cell>
          <cell r="H4589" t="str">
            <v>Merchant Unregulated</v>
          </cell>
        </row>
        <row r="4590">
          <cell r="D4590" t="str">
            <v>Brookfield Asset Management Inc.</v>
          </cell>
          <cell r="E4590" t="str">
            <v>Water</v>
          </cell>
          <cell r="G4590" t="str">
            <v>NA</v>
          </cell>
          <cell r="H4590" t="str">
            <v>Merchant Unregulated</v>
          </cell>
        </row>
        <row r="4591">
          <cell r="D4591" t="str">
            <v>Rio Tinto</v>
          </cell>
          <cell r="E4591" t="str">
            <v>Coal</v>
          </cell>
          <cell r="G4591">
            <v>583945</v>
          </cell>
          <cell r="H4591" t="str">
            <v>Merchant Unregulated</v>
          </cell>
        </row>
        <row r="4592">
          <cell r="D4592" t="str">
            <v>Calpine Corporation</v>
          </cell>
          <cell r="E4592" t="str">
            <v>Gas</v>
          </cell>
          <cell r="G4592" t="str">
            <v>NA</v>
          </cell>
          <cell r="H4592" t="str">
            <v>Merchant Unregulated</v>
          </cell>
        </row>
        <row r="4593">
          <cell r="D4593" t="str">
            <v>Kennett City of</v>
          </cell>
          <cell r="E4593" t="str">
            <v>Gas</v>
          </cell>
          <cell r="G4593" t="str">
            <v>NA</v>
          </cell>
          <cell r="H4593" t="str">
            <v>Regulated</v>
          </cell>
        </row>
        <row r="4594">
          <cell r="D4594" t="str">
            <v>Kent County of Michigan</v>
          </cell>
          <cell r="E4594" t="str">
            <v>Biomass</v>
          </cell>
          <cell r="G4594" t="str">
            <v>NA</v>
          </cell>
          <cell r="H4594" t="str">
            <v>Merchant Unregulated</v>
          </cell>
        </row>
        <row r="4595">
          <cell r="D4595" t="str">
            <v>Kent County (DE)</v>
          </cell>
          <cell r="E4595" t="str">
            <v>Solar</v>
          </cell>
          <cell r="G4595" t="str">
            <v>NA</v>
          </cell>
          <cell r="H4595" t="str">
            <v>Merchant Unregulated</v>
          </cell>
        </row>
        <row r="4596">
          <cell r="D4596" t="str">
            <v>Kent Denver School</v>
          </cell>
          <cell r="E4596" t="str">
            <v>Solar</v>
          </cell>
          <cell r="G4596" t="str">
            <v>NA</v>
          </cell>
          <cell r="H4596" t="str">
            <v>Merchant Unregulated</v>
          </cell>
        </row>
        <row r="4597">
          <cell r="D4597" t="str">
            <v>Iberdrola, S.A.</v>
          </cell>
          <cell r="E4597" t="str">
            <v>Water</v>
          </cell>
          <cell r="G4597">
            <v>56</v>
          </cell>
          <cell r="H4597" t="str">
            <v>Regulated</v>
          </cell>
        </row>
        <row r="4598">
          <cell r="D4598" t="str">
            <v>Danville City of VA</v>
          </cell>
          <cell r="E4598" t="str">
            <v>Oil</v>
          </cell>
          <cell r="G4598" t="str">
            <v>NA</v>
          </cell>
          <cell r="H4598" t="str">
            <v>Regulated</v>
          </cell>
        </row>
        <row r="4599">
          <cell r="D4599" t="str">
            <v>Tennessee Valley Authority</v>
          </cell>
          <cell r="E4599" t="str">
            <v>Water</v>
          </cell>
          <cell r="G4599">
            <v>1079575</v>
          </cell>
          <cell r="H4599" t="str">
            <v>Merchant Unregulated</v>
          </cell>
        </row>
        <row r="4600">
          <cell r="D4600" t="str">
            <v>Domtar Corp.</v>
          </cell>
          <cell r="E4600" t="str">
            <v>Biomass</v>
          </cell>
          <cell r="G4600">
            <v>233996</v>
          </cell>
          <cell r="H4600" t="str">
            <v>Merchant Unregulated</v>
          </cell>
        </row>
        <row r="4601">
          <cell r="D4601" t="str">
            <v>Kenyon Municipal Utilities</v>
          </cell>
          <cell r="E4601" t="str">
            <v>Oil</v>
          </cell>
          <cell r="G4601" t="str">
            <v>NA</v>
          </cell>
          <cell r="H4601" t="str">
            <v>Regulated</v>
          </cell>
        </row>
        <row r="4602">
          <cell r="D4602" t="str">
            <v>Ameren Corporation</v>
          </cell>
          <cell r="E4602" t="str">
            <v>Water</v>
          </cell>
          <cell r="G4602">
            <v>754072</v>
          </cell>
          <cell r="H4602" t="str">
            <v>Regulated</v>
          </cell>
        </row>
        <row r="4603">
          <cell r="D4603" t="str">
            <v>Duke Energy Corporation</v>
          </cell>
          <cell r="E4603" t="str">
            <v>Water</v>
          </cell>
          <cell r="G4603">
            <v>41997</v>
          </cell>
          <cell r="H4603" t="str">
            <v>Regulated</v>
          </cell>
        </row>
        <row r="4604">
          <cell r="D4604" t="str">
            <v>PG&amp;E Corporation</v>
          </cell>
          <cell r="E4604" t="str">
            <v>Water</v>
          </cell>
          <cell r="G4604">
            <v>0</v>
          </cell>
          <cell r="H4604" t="str">
            <v>Regulated</v>
          </cell>
        </row>
        <row r="4605">
          <cell r="D4605" t="str">
            <v>PG&amp;E Corporation</v>
          </cell>
          <cell r="E4605" t="str">
            <v>Water</v>
          </cell>
          <cell r="G4605">
            <v>270102</v>
          </cell>
          <cell r="H4605" t="str">
            <v>Regulated</v>
          </cell>
        </row>
        <row r="4606">
          <cell r="D4606" t="str">
            <v>PG&amp;E Corporation</v>
          </cell>
          <cell r="E4606" t="str">
            <v>Water</v>
          </cell>
          <cell r="G4606">
            <v>30521</v>
          </cell>
          <cell r="H4606" t="str">
            <v>Regulated</v>
          </cell>
        </row>
        <row r="4607">
          <cell r="D4607" t="str">
            <v>Juniper Generation, L.L.C.</v>
          </cell>
          <cell r="E4607" t="str">
            <v>Gas</v>
          </cell>
          <cell r="G4607" t="str">
            <v>NA</v>
          </cell>
          <cell r="H4607" t="str">
            <v>Merchant Unregulated</v>
          </cell>
        </row>
        <row r="4608">
          <cell r="D4608" t="str">
            <v>ArcLight Energy Partners Fund II, LP</v>
          </cell>
          <cell r="E4608" t="str">
            <v>Gas</v>
          </cell>
          <cell r="G4608" t="str">
            <v>NA</v>
          </cell>
          <cell r="H4608" t="str">
            <v>Merchant Unregulated</v>
          </cell>
        </row>
        <row r="4609">
          <cell r="D4609" t="str">
            <v>Kern Oil and Refining Company</v>
          </cell>
          <cell r="E4609" t="str">
            <v>Gas</v>
          </cell>
          <cell r="G4609" t="str">
            <v>NA</v>
          </cell>
          <cell r="H4609" t="str">
            <v>Merchant Unregulated</v>
          </cell>
        </row>
        <row r="4610">
          <cell r="D4610" t="str">
            <v>Edison International</v>
          </cell>
          <cell r="E4610" t="str">
            <v>Water</v>
          </cell>
          <cell r="G4610">
            <v>161215</v>
          </cell>
          <cell r="H4610" t="str">
            <v>Regulated</v>
          </cell>
        </row>
        <row r="4611">
          <cell r="D4611" t="str">
            <v>Edison International</v>
          </cell>
          <cell r="E4611" t="str">
            <v>Water</v>
          </cell>
          <cell r="G4611">
            <v>102303</v>
          </cell>
          <cell r="H4611" t="str">
            <v>Regulated</v>
          </cell>
        </row>
        <row r="4612">
          <cell r="D4612" t="str">
            <v>Edison International</v>
          </cell>
          <cell r="E4612" t="str">
            <v>Gas</v>
          </cell>
          <cell r="G4612">
            <v>647938</v>
          </cell>
          <cell r="H4612" t="str">
            <v>Merchant Unregulated</v>
          </cell>
        </row>
        <row r="4613">
          <cell r="D4613" t="str">
            <v>Chevron Corporation</v>
          </cell>
          <cell r="E4613" t="str">
            <v>Gas</v>
          </cell>
          <cell r="G4613">
            <v>647938</v>
          </cell>
          <cell r="H4613" t="str">
            <v>Merchant Unregulated</v>
          </cell>
        </row>
        <row r="4614">
          <cell r="D4614" t="str">
            <v>Chevron Corporation</v>
          </cell>
          <cell r="E4614" t="str">
            <v>Gas</v>
          </cell>
          <cell r="G4614" t="str">
            <v>NA</v>
          </cell>
          <cell r="H4614" t="str">
            <v>Merchant Unregulated</v>
          </cell>
        </row>
        <row r="4615">
          <cell r="D4615" t="str">
            <v>Chevron Corporation</v>
          </cell>
          <cell r="E4615" t="str">
            <v>Gas</v>
          </cell>
          <cell r="G4615" t="str">
            <v>NA</v>
          </cell>
          <cell r="H4615" t="str">
            <v>Merchant Unregulated</v>
          </cell>
        </row>
        <row r="4616">
          <cell r="D4616" t="str">
            <v>Chevron Corporation</v>
          </cell>
          <cell r="E4616" t="str">
            <v>Gas</v>
          </cell>
          <cell r="G4616" t="str">
            <v>NA</v>
          </cell>
          <cell r="H4616" t="str">
            <v>Merchant Unregulated</v>
          </cell>
        </row>
        <row r="4617">
          <cell r="D4617" t="str">
            <v>PPL Corporation</v>
          </cell>
          <cell r="E4617" t="str">
            <v>Water</v>
          </cell>
          <cell r="G4617">
            <v>1128646</v>
          </cell>
          <cell r="H4617" t="str">
            <v>Merchant Unregulated</v>
          </cell>
        </row>
        <row r="4618">
          <cell r="D4618" t="str">
            <v>Kennebunk Light &amp; Power Dist</v>
          </cell>
          <cell r="E4618" t="str">
            <v>Water</v>
          </cell>
          <cell r="G4618" t="str">
            <v>NA</v>
          </cell>
          <cell r="H4618" t="str">
            <v>Regulated</v>
          </cell>
        </row>
        <row r="4619">
          <cell r="D4619" t="str">
            <v>United States Government</v>
          </cell>
          <cell r="E4619" t="str">
            <v>Water</v>
          </cell>
          <cell r="G4619">
            <v>371798</v>
          </cell>
          <cell r="H4619" t="str">
            <v>Merchant Unregulated</v>
          </cell>
        </row>
        <row r="4620">
          <cell r="D4620" t="str">
            <v>Ketchikan Public Utilities</v>
          </cell>
          <cell r="E4620" t="str">
            <v>Water</v>
          </cell>
          <cell r="G4620" t="str">
            <v>NA</v>
          </cell>
          <cell r="H4620" t="str">
            <v>Regulated</v>
          </cell>
        </row>
        <row r="4621">
          <cell r="D4621" t="str">
            <v>Manitoba Hydro</v>
          </cell>
          <cell r="E4621" t="str">
            <v>Water</v>
          </cell>
          <cell r="G4621" t="str">
            <v>NA</v>
          </cell>
          <cell r="H4621" t="str">
            <v>Foreign</v>
          </cell>
        </row>
        <row r="4622">
          <cell r="D4622" t="str">
            <v>Cargill, Inc.</v>
          </cell>
          <cell r="E4622" t="str">
            <v>Biomass</v>
          </cell>
          <cell r="G4622" t="str">
            <v>NA</v>
          </cell>
          <cell r="H4622" t="str">
            <v>Merchant Unregulated</v>
          </cell>
        </row>
        <row r="4623">
          <cell r="D4623" t="str">
            <v>Avista Corporation</v>
          </cell>
          <cell r="E4623" t="str">
            <v>Biomass</v>
          </cell>
          <cell r="G4623">
            <v>209169</v>
          </cell>
          <cell r="H4623" t="str">
            <v>Regulated</v>
          </cell>
        </row>
        <row r="4624">
          <cell r="D4624" t="str">
            <v>Avista Corporation</v>
          </cell>
          <cell r="E4624" t="str">
            <v>Gas</v>
          </cell>
          <cell r="G4624">
            <v>860</v>
          </cell>
          <cell r="H4624" t="str">
            <v>Regulated</v>
          </cell>
        </row>
        <row r="4625">
          <cell r="D4625" t="str">
            <v>Kettle Foods</v>
          </cell>
          <cell r="E4625" t="str">
            <v>Solar</v>
          </cell>
          <cell r="G4625" t="str">
            <v>NA</v>
          </cell>
          <cell r="H4625" t="str">
            <v>Merchant Unregulated</v>
          </cell>
        </row>
        <row r="4626">
          <cell r="D4626" t="str">
            <v>Xcel Energy Inc.</v>
          </cell>
          <cell r="E4626" t="str">
            <v>Gas</v>
          </cell>
          <cell r="G4626">
            <v>1639</v>
          </cell>
          <cell r="H4626" t="str">
            <v>Regulated</v>
          </cell>
        </row>
        <row r="4627">
          <cell r="D4627" t="str">
            <v>NRG Energy, Inc.</v>
          </cell>
          <cell r="E4627" t="str">
            <v>Coal</v>
          </cell>
          <cell r="G4627" t="str">
            <v>NA</v>
          </cell>
          <cell r="H4627" t="str">
            <v>Merchant Unregulated</v>
          </cell>
        </row>
        <row r="4628">
          <cell r="D4628" t="str">
            <v>Exelon Corporation</v>
          </cell>
          <cell r="E4628" t="str">
            <v>Coal</v>
          </cell>
          <cell r="G4628" t="str">
            <v>NA</v>
          </cell>
          <cell r="H4628" t="str">
            <v>Merchant Unregulated</v>
          </cell>
        </row>
        <row r="4629">
          <cell r="D4629" t="str">
            <v>Duquesne Light Holdings, Inc.</v>
          </cell>
          <cell r="E4629" t="str">
            <v>Coal</v>
          </cell>
          <cell r="G4629" t="str">
            <v>NA</v>
          </cell>
          <cell r="H4629" t="str">
            <v>Merchant Unregulated</v>
          </cell>
        </row>
        <row r="4630">
          <cell r="D4630" t="str">
            <v>PPL Corporation</v>
          </cell>
          <cell r="E4630" t="str">
            <v>Coal</v>
          </cell>
          <cell r="G4630" t="str">
            <v>NA</v>
          </cell>
          <cell r="H4630" t="str">
            <v>Merchant Unregulated</v>
          </cell>
        </row>
        <row r="4631">
          <cell r="D4631" t="str">
            <v>Exelon Corporation</v>
          </cell>
          <cell r="E4631" t="str">
            <v>Coal</v>
          </cell>
          <cell r="G4631" t="str">
            <v>NA</v>
          </cell>
          <cell r="H4631" t="str">
            <v>Merchant Unregulated</v>
          </cell>
        </row>
        <row r="4632">
          <cell r="D4632" t="str">
            <v>NRG Energy, Inc.</v>
          </cell>
          <cell r="E4632" t="str">
            <v>Coal</v>
          </cell>
          <cell r="G4632" t="str">
            <v>NA</v>
          </cell>
          <cell r="H4632" t="str">
            <v>Merchant Unregulated</v>
          </cell>
        </row>
        <row r="4633">
          <cell r="D4633" t="str">
            <v>Public Service Enterprise Group Incorporated</v>
          </cell>
          <cell r="E4633" t="str">
            <v>Coal</v>
          </cell>
          <cell r="G4633" t="str">
            <v>NA</v>
          </cell>
          <cell r="H4633" t="str">
            <v>Merchant Unregulated</v>
          </cell>
        </row>
        <row r="4634">
          <cell r="D4634" t="str">
            <v>NRG Energy, Inc.</v>
          </cell>
          <cell r="E4634" t="str">
            <v>Oil</v>
          </cell>
          <cell r="G4634" t="str">
            <v>NA</v>
          </cell>
          <cell r="H4634" t="str">
            <v>Merchant Unregulated</v>
          </cell>
        </row>
        <row r="4635">
          <cell r="D4635" t="str">
            <v>Exelon Corporation</v>
          </cell>
          <cell r="E4635" t="str">
            <v>Oil</v>
          </cell>
          <cell r="G4635" t="str">
            <v>NA</v>
          </cell>
          <cell r="H4635" t="str">
            <v>Merchant Unregulated</v>
          </cell>
        </row>
        <row r="4636">
          <cell r="D4636" t="str">
            <v>Duquesne Light Holdings, Inc.</v>
          </cell>
          <cell r="E4636" t="str">
            <v>Oil</v>
          </cell>
          <cell r="G4636" t="str">
            <v>NA</v>
          </cell>
          <cell r="H4636" t="str">
            <v>Merchant Unregulated</v>
          </cell>
        </row>
        <row r="4637">
          <cell r="D4637" t="str">
            <v>PPL Corporation</v>
          </cell>
          <cell r="E4637" t="str">
            <v>Oil</v>
          </cell>
          <cell r="G4637" t="str">
            <v>NA</v>
          </cell>
          <cell r="H4637" t="str">
            <v>Merchant Unregulated</v>
          </cell>
        </row>
        <row r="4638">
          <cell r="D4638" t="str">
            <v>Exelon Corporation</v>
          </cell>
          <cell r="E4638" t="str">
            <v>Oil</v>
          </cell>
          <cell r="G4638" t="str">
            <v>NA</v>
          </cell>
          <cell r="H4638" t="str">
            <v>Merchant Unregulated</v>
          </cell>
        </row>
        <row r="4639">
          <cell r="D4639" t="str">
            <v>NRG Energy, Inc.</v>
          </cell>
          <cell r="E4639" t="str">
            <v>Oil</v>
          </cell>
          <cell r="G4639" t="str">
            <v>NA</v>
          </cell>
          <cell r="H4639" t="str">
            <v>Merchant Unregulated</v>
          </cell>
        </row>
        <row r="4640">
          <cell r="D4640" t="str">
            <v>Public Service Enterprise Group Incorporated</v>
          </cell>
          <cell r="E4640" t="str">
            <v>Oil</v>
          </cell>
          <cell r="G4640" t="str">
            <v>NA</v>
          </cell>
          <cell r="H4640" t="str">
            <v>Merchant Unregulated</v>
          </cell>
        </row>
        <row r="4641">
          <cell r="D4641" t="str">
            <v>United States Government</v>
          </cell>
          <cell r="E4641" t="str">
            <v>Water</v>
          </cell>
          <cell r="G4641" t="str">
            <v>NA</v>
          </cell>
          <cell r="H4641" t="str">
            <v>Merchant Unregulated</v>
          </cell>
        </row>
        <row r="4642">
          <cell r="D4642" t="str">
            <v>Keystone Recovery Inc</v>
          </cell>
          <cell r="E4642" t="str">
            <v>Biomass</v>
          </cell>
          <cell r="G4642" t="str">
            <v>NA</v>
          </cell>
          <cell r="H4642" t="str">
            <v>Merchant Unregulated</v>
          </cell>
        </row>
        <row r="4643">
          <cell r="D4643" t="str">
            <v>D. E. Shaw &amp; Co., L.P.</v>
          </cell>
          <cell r="E4643" t="str">
            <v>Solar</v>
          </cell>
          <cell r="G4643" t="str">
            <v>NA</v>
          </cell>
          <cell r="H4643" t="str">
            <v>Merchant Unregulated</v>
          </cell>
        </row>
        <row r="4644">
          <cell r="D4644" t="str">
            <v>Bright Plain Renewable Energy, LLC</v>
          </cell>
          <cell r="E4644" t="str">
            <v>Solar</v>
          </cell>
          <cell r="G4644" t="str">
            <v>NA</v>
          </cell>
          <cell r="H4644" t="str">
            <v>Merchant Unregulated</v>
          </cell>
        </row>
        <row r="4645">
          <cell r="D4645" t="str">
            <v>Tenaska Inc.</v>
          </cell>
          <cell r="E4645" t="str">
            <v>Gas</v>
          </cell>
          <cell r="G4645">
            <v>339</v>
          </cell>
          <cell r="H4645" t="str">
            <v>Merchant Unregulated</v>
          </cell>
        </row>
        <row r="4646">
          <cell r="D4646" t="str">
            <v>Tenaska Energy Holdings, LLC</v>
          </cell>
          <cell r="E4646" t="str">
            <v>Gas</v>
          </cell>
          <cell r="G4646">
            <v>315</v>
          </cell>
          <cell r="H4646" t="str">
            <v>Merchant Unregulated</v>
          </cell>
        </row>
        <row r="4647">
          <cell r="D4647" t="str">
            <v>TC Oklahoma LP,LLC</v>
          </cell>
          <cell r="E4647" t="str">
            <v>Gas</v>
          </cell>
          <cell r="G4647">
            <v>1514468</v>
          </cell>
          <cell r="H4647" t="str">
            <v>Merchant Unregulated</v>
          </cell>
        </row>
        <row r="4648">
          <cell r="D4648" t="str">
            <v>Chubu Electric Power Co. Inc.</v>
          </cell>
          <cell r="E4648" t="str">
            <v>Gas</v>
          </cell>
          <cell r="G4648">
            <v>7430</v>
          </cell>
          <cell r="H4648" t="str">
            <v>Merchant Unregulated</v>
          </cell>
        </row>
        <row r="4649">
          <cell r="D4649" t="str">
            <v>ITOCHU Corporation</v>
          </cell>
          <cell r="E4649" t="str">
            <v>Gas</v>
          </cell>
          <cell r="G4649">
            <v>7868</v>
          </cell>
          <cell r="H4649" t="str">
            <v>Merchant Unregulated</v>
          </cell>
        </row>
        <row r="4650">
          <cell r="D4650" t="str">
            <v>Alaska Village Electric Cooperative, Inc.</v>
          </cell>
          <cell r="E4650" t="str">
            <v>Oil</v>
          </cell>
          <cell r="G4650" t="str">
            <v>NA</v>
          </cell>
          <cell r="H4650" t="str">
            <v>Merchant Unregulated</v>
          </cell>
        </row>
        <row r="4651">
          <cell r="D4651" t="str">
            <v>TransCanada Corporation</v>
          </cell>
          <cell r="E4651" t="str">
            <v>Wind</v>
          </cell>
          <cell r="G4651">
            <v>263419</v>
          </cell>
          <cell r="H4651" t="str">
            <v>Merchant Unregulated</v>
          </cell>
        </row>
        <row r="4652">
          <cell r="D4652" t="str">
            <v>Enpower Corp.</v>
          </cell>
          <cell r="E4652" t="str">
            <v>Biomass</v>
          </cell>
          <cell r="G4652" t="str">
            <v>NA</v>
          </cell>
          <cell r="H4652" t="str">
            <v>Regulated</v>
          </cell>
        </row>
        <row r="4653">
          <cell r="D4653" t="str">
            <v>EIF Management, LLC</v>
          </cell>
          <cell r="E4653" t="str">
            <v>Biomass</v>
          </cell>
          <cell r="G4653" t="str">
            <v>NA</v>
          </cell>
          <cell r="H4653" t="str">
            <v>Regulated</v>
          </cell>
        </row>
        <row r="4654">
          <cell r="D4654" t="str">
            <v>DTE Energy Company</v>
          </cell>
          <cell r="E4654" t="str">
            <v>Biomass</v>
          </cell>
          <cell r="G4654" t="str">
            <v>NA</v>
          </cell>
          <cell r="H4654" t="str">
            <v>Regulated</v>
          </cell>
        </row>
        <row r="4655">
          <cell r="D4655" t="str">
            <v>County of Sacramento</v>
          </cell>
          <cell r="E4655" t="str">
            <v>Biomass</v>
          </cell>
          <cell r="G4655" t="str">
            <v>NA</v>
          </cell>
          <cell r="H4655" t="str">
            <v>Regulated</v>
          </cell>
        </row>
        <row r="4656">
          <cell r="D4656" t="str">
            <v>PG&amp;E Corporation</v>
          </cell>
          <cell r="E4656" t="str">
            <v>Water</v>
          </cell>
          <cell r="G4656">
            <v>14916</v>
          </cell>
          <cell r="H4656" t="str">
            <v>Regulated</v>
          </cell>
        </row>
        <row r="4657">
          <cell r="D4657" t="str">
            <v>Alliant Energy Corporation</v>
          </cell>
          <cell r="E4657" t="str">
            <v>Water</v>
          </cell>
          <cell r="G4657">
            <v>42672</v>
          </cell>
          <cell r="H4657" t="str">
            <v>Regulated</v>
          </cell>
        </row>
        <row r="4658">
          <cell r="D4658" t="str">
            <v>AES Corporation</v>
          </cell>
          <cell r="E4658" t="str">
            <v>Oil</v>
          </cell>
          <cell r="G4658">
            <v>105</v>
          </cell>
          <cell r="H4658" t="str">
            <v>Regulated</v>
          </cell>
        </row>
        <row r="4659">
          <cell r="D4659" t="str">
            <v>Duke Energy Corporation</v>
          </cell>
          <cell r="E4659" t="str">
            <v>Oil</v>
          </cell>
          <cell r="G4659">
            <v>51</v>
          </cell>
          <cell r="H4659" t="str">
            <v>Regulated</v>
          </cell>
        </row>
        <row r="4660">
          <cell r="D4660" t="str">
            <v>AES Corporation</v>
          </cell>
          <cell r="E4660" t="str">
            <v>Coal</v>
          </cell>
          <cell r="G4660">
            <v>2415593</v>
          </cell>
          <cell r="H4660" t="str">
            <v>Regulated</v>
          </cell>
        </row>
        <row r="4661">
          <cell r="D4661" t="str">
            <v>Duke Energy Corporation</v>
          </cell>
          <cell r="E4661" t="str">
            <v>Coal</v>
          </cell>
          <cell r="G4661">
            <v>1189771</v>
          </cell>
          <cell r="H4661" t="str">
            <v>Regulated</v>
          </cell>
        </row>
        <row r="4662">
          <cell r="D4662" t="str">
            <v>SunEdison, Inc.</v>
          </cell>
          <cell r="E4662" t="str">
            <v>Solar</v>
          </cell>
          <cell r="G4662" t="str">
            <v>NA</v>
          </cell>
          <cell r="H4662" t="str">
            <v>Merchant Unregulated</v>
          </cell>
        </row>
        <row r="4663">
          <cell r="D4663" t="str">
            <v>Goldman Sachs Group, Inc.</v>
          </cell>
          <cell r="E4663" t="str">
            <v>Solar</v>
          </cell>
          <cell r="G4663" t="str">
            <v>NA</v>
          </cell>
          <cell r="H4663" t="str">
            <v>Merchant Unregulated</v>
          </cell>
        </row>
        <row r="4664">
          <cell r="D4664" t="str">
            <v>Kimball City of</v>
          </cell>
          <cell r="E4664" t="str">
            <v>Gas</v>
          </cell>
          <cell r="G4664" t="str">
            <v>NA</v>
          </cell>
          <cell r="H4664" t="str">
            <v>Regulated</v>
          </cell>
        </row>
        <row r="4665">
          <cell r="D4665" t="str">
            <v>Municipal Energy Agency of NE</v>
          </cell>
          <cell r="E4665" t="str">
            <v>Wind</v>
          </cell>
          <cell r="G4665" t="str">
            <v>NA</v>
          </cell>
          <cell r="H4665" t="str">
            <v>Regulated</v>
          </cell>
        </row>
        <row r="4666">
          <cell r="D4666" t="str">
            <v>Kimballton City of</v>
          </cell>
          <cell r="E4666" t="str">
            <v>Oil</v>
          </cell>
          <cell r="G4666" t="str">
            <v>NA</v>
          </cell>
          <cell r="H4666" t="str">
            <v>Regulated</v>
          </cell>
        </row>
        <row r="4667">
          <cell r="D4667" t="str">
            <v>AREVA</v>
          </cell>
          <cell r="E4667" t="str">
            <v>Solar</v>
          </cell>
          <cell r="G4667" t="str">
            <v>NA</v>
          </cell>
          <cell r="H4667" t="str">
            <v>Merchant Unregulated</v>
          </cell>
        </row>
        <row r="4668">
          <cell r="D4668" t="str">
            <v>Clean Energy Systems, Inc.</v>
          </cell>
          <cell r="E4668" t="str">
            <v>Gas</v>
          </cell>
          <cell r="G4668" t="str">
            <v>NA</v>
          </cell>
          <cell r="H4668" t="str">
            <v>Merchant Unregulated</v>
          </cell>
        </row>
        <row r="4669">
          <cell r="D4669" t="str">
            <v>Kimberly-Clark Corporation</v>
          </cell>
          <cell r="E4669" t="str">
            <v>Gas</v>
          </cell>
          <cell r="G4669" t="str">
            <v>NA</v>
          </cell>
          <cell r="H4669" t="str">
            <v>Merchant Unregulated</v>
          </cell>
        </row>
        <row r="4670">
          <cell r="D4670" t="str">
            <v>Energy Capital Partners LLC</v>
          </cell>
          <cell r="E4670" t="str">
            <v>Coal</v>
          </cell>
          <cell r="G4670" t="str">
            <v>NA</v>
          </cell>
          <cell r="H4670" t="str">
            <v>Merchant Unregulated</v>
          </cell>
        </row>
        <row r="4671">
          <cell r="D4671" t="str">
            <v>Kindred School District 2</v>
          </cell>
          <cell r="E4671" t="str">
            <v>Oil</v>
          </cell>
          <cell r="G4671" t="str">
            <v>NA</v>
          </cell>
          <cell r="H4671" t="str">
            <v>Merchant Unregulated</v>
          </cell>
        </row>
        <row r="4672">
          <cell r="D4672" t="str">
            <v>Waste Management, Inc.</v>
          </cell>
          <cell r="E4672" t="str">
            <v>Biomass</v>
          </cell>
          <cell r="G4672" t="str">
            <v>NA</v>
          </cell>
          <cell r="H4672" t="str">
            <v>Merchant Unregulated</v>
          </cell>
        </row>
        <row r="4673">
          <cell r="D4673" t="str">
            <v>Calpine Corporation</v>
          </cell>
          <cell r="E4673" t="str">
            <v>Gas</v>
          </cell>
          <cell r="G4673" t="str">
            <v>NA</v>
          </cell>
          <cell r="H4673" t="str">
            <v>Merchant Unregulated</v>
          </cell>
        </row>
        <row r="4674">
          <cell r="D4674" t="str">
            <v>Calpine Corporation</v>
          </cell>
          <cell r="E4674" t="str">
            <v>Gas</v>
          </cell>
          <cell r="G4674" t="str">
            <v>NA</v>
          </cell>
          <cell r="H4674" t="str">
            <v>Merchant Unregulated</v>
          </cell>
        </row>
        <row r="4675">
          <cell r="D4675" t="str">
            <v>Peter Pan Seafoods</v>
          </cell>
          <cell r="E4675" t="str">
            <v>Oil</v>
          </cell>
          <cell r="G4675" t="str">
            <v>NA</v>
          </cell>
          <cell r="H4675" t="str">
            <v>Merchant Unregulated</v>
          </cell>
        </row>
        <row r="4676">
          <cell r="D4676" t="str">
            <v>King Cove City of</v>
          </cell>
          <cell r="E4676" t="str">
            <v>Water</v>
          </cell>
          <cell r="G4676" t="str">
            <v>NA</v>
          </cell>
          <cell r="H4676" t="str">
            <v>Regulated</v>
          </cell>
        </row>
        <row r="4677">
          <cell r="D4677" t="str">
            <v>King Cove City of</v>
          </cell>
          <cell r="E4677" t="str">
            <v>Oil</v>
          </cell>
          <cell r="G4677" t="str">
            <v>NA</v>
          </cell>
          <cell r="H4677" t="str">
            <v>Regulated</v>
          </cell>
        </row>
        <row r="4678">
          <cell r="D4678" t="str">
            <v>Waste Management, Inc.</v>
          </cell>
          <cell r="E4678" t="str">
            <v>Biomass</v>
          </cell>
          <cell r="G4678" t="str">
            <v>NA</v>
          </cell>
          <cell r="H4678" t="str">
            <v>Merchant Unregulated</v>
          </cell>
        </row>
        <row r="4679">
          <cell r="D4679" t="str">
            <v>NextEra Energy, Inc.</v>
          </cell>
          <cell r="E4679" t="str">
            <v>Wind</v>
          </cell>
          <cell r="G4679">
            <v>616884</v>
          </cell>
          <cell r="H4679" t="str">
            <v>Merchant Unregulated</v>
          </cell>
        </row>
        <row r="4680">
          <cell r="D4680" t="str">
            <v>Gaz Métro Limited Partnership</v>
          </cell>
          <cell r="E4680" t="str">
            <v>Wind</v>
          </cell>
          <cell r="G4680">
            <v>13780</v>
          </cell>
          <cell r="H4680" t="str">
            <v>Regulated</v>
          </cell>
        </row>
        <row r="4681">
          <cell r="D4681" t="str">
            <v>Kingfisher City of</v>
          </cell>
          <cell r="E4681" t="str">
            <v>Gas</v>
          </cell>
          <cell r="G4681" t="str">
            <v>NA</v>
          </cell>
          <cell r="H4681" t="str">
            <v>Regulated</v>
          </cell>
        </row>
        <row r="4682">
          <cell r="D4682" t="str">
            <v>Kingman City of</v>
          </cell>
          <cell r="E4682" t="str">
            <v>Gas</v>
          </cell>
          <cell r="G4682" t="str">
            <v>NA</v>
          </cell>
          <cell r="H4682" t="str">
            <v>Regulated</v>
          </cell>
        </row>
        <row r="4683">
          <cell r="D4683" t="str">
            <v>Brookfield Renewable Energy Partners L.P.</v>
          </cell>
          <cell r="E4683" t="str">
            <v>Solar</v>
          </cell>
          <cell r="G4683" t="str">
            <v>NA</v>
          </cell>
          <cell r="H4683" t="str">
            <v>Merchant Unregulated</v>
          </cell>
        </row>
        <row r="4684">
          <cell r="D4684" t="str">
            <v>Brookfield Asset Management Inc.</v>
          </cell>
          <cell r="E4684" t="str">
            <v>Solar</v>
          </cell>
          <cell r="G4684" t="str">
            <v>NA</v>
          </cell>
          <cell r="H4684" t="str">
            <v>Merchant Unregulated</v>
          </cell>
        </row>
        <row r="4685">
          <cell r="D4685" t="str">
            <v>Brookfield Renewable Energy Partners L.P.</v>
          </cell>
          <cell r="E4685" t="str">
            <v>Wind</v>
          </cell>
          <cell r="G4685" t="str">
            <v>NA</v>
          </cell>
          <cell r="H4685" t="str">
            <v>Merchant Unregulated</v>
          </cell>
        </row>
        <row r="4686">
          <cell r="D4686" t="str">
            <v>Brookfield Asset Management Inc.</v>
          </cell>
          <cell r="E4686" t="str">
            <v>Wind</v>
          </cell>
          <cell r="G4686" t="str">
            <v>NA</v>
          </cell>
          <cell r="H4686" t="str">
            <v>Merchant Unregulated</v>
          </cell>
        </row>
        <row r="4687">
          <cell r="D4687" t="str">
            <v>Algonquin Power &amp; Utilities Corp.</v>
          </cell>
          <cell r="E4687" t="str">
            <v>Oil</v>
          </cell>
          <cell r="G4687" t="str">
            <v>NA</v>
          </cell>
          <cell r="H4687" t="str">
            <v>Merchant Unregulated</v>
          </cell>
        </row>
        <row r="4688">
          <cell r="D4688" t="str">
            <v>Emera Incorporated</v>
          </cell>
          <cell r="E4688" t="str">
            <v>Oil</v>
          </cell>
          <cell r="G4688" t="str">
            <v>NA</v>
          </cell>
          <cell r="H4688" t="str">
            <v>Merchant Unregulated</v>
          </cell>
        </row>
        <row r="4689">
          <cell r="D4689" t="str">
            <v>Emera Incorporated</v>
          </cell>
          <cell r="E4689" t="str">
            <v>Water</v>
          </cell>
          <cell r="G4689" t="str">
            <v>NA</v>
          </cell>
          <cell r="H4689" t="str">
            <v>Merchant Unregulated</v>
          </cell>
        </row>
        <row r="4690">
          <cell r="D4690" t="str">
            <v>Algonquin Power &amp; Utilities Corp.</v>
          </cell>
          <cell r="E4690" t="str">
            <v>Water</v>
          </cell>
          <cell r="G4690" t="str">
            <v>NA</v>
          </cell>
          <cell r="H4690" t="str">
            <v>Merchant Unregulated</v>
          </cell>
        </row>
        <row r="4691">
          <cell r="D4691" t="str">
            <v>Strata Solar LLC</v>
          </cell>
          <cell r="E4691" t="str">
            <v>Solar</v>
          </cell>
          <cell r="G4691" t="str">
            <v>NA</v>
          </cell>
          <cell r="H4691" t="str">
            <v>Merchant Unregulated</v>
          </cell>
        </row>
        <row r="4692">
          <cell r="D4692" t="str">
            <v>PG&amp;E Corporation</v>
          </cell>
          <cell r="E4692" t="str">
            <v>Water</v>
          </cell>
          <cell r="G4692">
            <v>100413</v>
          </cell>
          <cell r="H4692" t="str">
            <v>Regulated</v>
          </cell>
        </row>
        <row r="4693">
          <cell r="D4693" t="str">
            <v>Kings River Conservation District</v>
          </cell>
          <cell r="E4693" t="str">
            <v>Gas</v>
          </cell>
          <cell r="G4693" t="str">
            <v>NA</v>
          </cell>
          <cell r="H4693" t="str">
            <v>Regulated</v>
          </cell>
        </row>
        <row r="4694">
          <cell r="D4694" t="str">
            <v>Enel S.p.A.</v>
          </cell>
          <cell r="E4694" t="str">
            <v>Water</v>
          </cell>
          <cell r="G4694" t="str">
            <v>NA</v>
          </cell>
          <cell r="H4694" t="str">
            <v>Merchant Unregulated</v>
          </cell>
        </row>
        <row r="4695">
          <cell r="D4695" t="str">
            <v>General Electric Company</v>
          </cell>
          <cell r="E4695" t="str">
            <v>Gas</v>
          </cell>
          <cell r="G4695" t="str">
            <v>NA</v>
          </cell>
          <cell r="H4695" t="str">
            <v>Merchant Unregulated</v>
          </cell>
        </row>
        <row r="4696">
          <cell r="D4696" t="str">
            <v>Wisconsin Energy Corporation</v>
          </cell>
          <cell r="E4696" t="str">
            <v>Water</v>
          </cell>
          <cell r="G4696">
            <v>19399</v>
          </cell>
          <cell r="H4696" t="str">
            <v>Regulated</v>
          </cell>
        </row>
        <row r="4697">
          <cell r="D4697" t="str">
            <v>Central Nebraska Public Power &amp; Irrigation District</v>
          </cell>
          <cell r="E4697" t="str">
            <v>Water</v>
          </cell>
          <cell r="G4697" t="str">
            <v>NA</v>
          </cell>
          <cell r="H4697" t="str">
            <v>Merchant Unregulated</v>
          </cell>
        </row>
        <row r="4698">
          <cell r="D4698" t="str">
            <v>Domtar Corp.</v>
          </cell>
          <cell r="E4698" t="str">
            <v>Biomass</v>
          </cell>
          <cell r="G4698" t="str">
            <v>NA</v>
          </cell>
          <cell r="H4698" t="str">
            <v>Merchant Unregulated</v>
          </cell>
        </row>
        <row r="4699">
          <cell r="D4699" t="str">
            <v>Tennessee Valley Authority</v>
          </cell>
          <cell r="E4699" t="str">
            <v>Coal</v>
          </cell>
          <cell r="G4699">
            <v>3939364</v>
          </cell>
          <cell r="H4699" t="str">
            <v>Merchant Unregulated</v>
          </cell>
        </row>
        <row r="4700">
          <cell r="D4700" t="str">
            <v>Kingston Wind Independence LLC</v>
          </cell>
          <cell r="E4700" t="str">
            <v>Wind</v>
          </cell>
          <cell r="G4700" t="str">
            <v>NA</v>
          </cell>
          <cell r="H4700" t="str">
            <v>Merchant Unregulated</v>
          </cell>
        </row>
        <row r="4701">
          <cell r="D4701" t="str">
            <v>No Fossil Fuel LLC</v>
          </cell>
          <cell r="E4701" t="str">
            <v>Wind</v>
          </cell>
          <cell r="G4701" t="str">
            <v>NA</v>
          </cell>
          <cell r="H4701" t="str">
            <v>Merchant Unregulated</v>
          </cell>
        </row>
        <row r="4702">
          <cell r="D4702" t="str">
            <v>Ameren Corporation</v>
          </cell>
          <cell r="E4702" t="str">
            <v>Gas</v>
          </cell>
          <cell r="G4702">
            <v>15794</v>
          </cell>
          <cell r="H4702" t="str">
            <v>Regulated</v>
          </cell>
        </row>
        <row r="4703">
          <cell r="D4703" t="str">
            <v>Enel S.p.A.</v>
          </cell>
          <cell r="E4703" t="str">
            <v>Water</v>
          </cell>
          <cell r="G4703" t="str">
            <v>NA</v>
          </cell>
          <cell r="H4703" t="str">
            <v>Merchant Unregulated</v>
          </cell>
        </row>
        <row r="4704">
          <cell r="D4704" t="str">
            <v>Kinsley's Landfill Inc</v>
          </cell>
          <cell r="E4704" t="str">
            <v>Biomass</v>
          </cell>
          <cell r="G4704" t="str">
            <v>NA</v>
          </cell>
          <cell r="H4704" t="str">
            <v>Merchant Unregulated</v>
          </cell>
        </row>
        <row r="4705">
          <cell r="D4705" t="str">
            <v>Ameren Corporation</v>
          </cell>
          <cell r="E4705" t="str">
            <v>Gas</v>
          </cell>
          <cell r="G4705">
            <v>315</v>
          </cell>
          <cell r="H4705" t="str">
            <v>Regulated</v>
          </cell>
        </row>
        <row r="4706">
          <cell r="D4706" t="str">
            <v>Kirkwood Community College</v>
          </cell>
          <cell r="E4706" t="str">
            <v>Wind</v>
          </cell>
          <cell r="G4706" t="str">
            <v>NA</v>
          </cell>
          <cell r="H4706" t="str">
            <v>Merchant Unregulated</v>
          </cell>
        </row>
        <row r="4707">
          <cell r="D4707" t="str">
            <v>Kirkwood Meadows Public Utility District</v>
          </cell>
          <cell r="E4707" t="str">
            <v>Oil</v>
          </cell>
          <cell r="G4707" t="str">
            <v>NA</v>
          </cell>
          <cell r="H4707" t="str">
            <v>Merchant Unregulated</v>
          </cell>
        </row>
        <row r="4708">
          <cell r="D4708" t="str">
            <v>Kit Carson Electric Cooperative Inc.</v>
          </cell>
          <cell r="E4708" t="str">
            <v>Solar</v>
          </cell>
          <cell r="G4708" t="str">
            <v>NA</v>
          </cell>
          <cell r="H4708" t="str">
            <v>Merchant Unregulated</v>
          </cell>
        </row>
        <row r="4709">
          <cell r="D4709" t="str">
            <v>Duke Energy Corporation</v>
          </cell>
          <cell r="E4709" t="str">
            <v>Wind</v>
          </cell>
          <cell r="G4709">
            <v>201211</v>
          </cell>
          <cell r="H4709" t="str">
            <v>Merchant Unregulated</v>
          </cell>
        </row>
        <row r="4710">
          <cell r="D4710" t="str">
            <v>PARPÚBLICA - Participações Públicas (SGPS), S.A.</v>
          </cell>
          <cell r="E4710" t="str">
            <v>Wind</v>
          </cell>
          <cell r="G4710">
            <v>3354</v>
          </cell>
          <cell r="H4710" t="str">
            <v>Merchant Unregulated</v>
          </cell>
        </row>
        <row r="4711">
          <cell r="D4711" t="str">
            <v>HidroCantábrico Energia S.A.</v>
          </cell>
          <cell r="E4711" t="str">
            <v>Wind</v>
          </cell>
          <cell r="G4711">
            <v>554</v>
          </cell>
          <cell r="H4711" t="str">
            <v>Merchant Unregulated</v>
          </cell>
        </row>
        <row r="4712">
          <cell r="D4712" t="str">
            <v>EDP - Energias de Portugal SA</v>
          </cell>
          <cell r="E4712" t="str">
            <v>Wind</v>
          </cell>
          <cell r="G4712">
            <v>67963</v>
          </cell>
          <cell r="H4712" t="str">
            <v>Merchant Unregulated</v>
          </cell>
        </row>
        <row r="4713">
          <cell r="D4713" t="str">
            <v>China Three Gorges Corporation</v>
          </cell>
          <cell r="E4713" t="str">
            <v>Wind</v>
          </cell>
          <cell r="G4713">
            <v>19366</v>
          </cell>
          <cell r="H4713" t="str">
            <v>Merchant Unregulated</v>
          </cell>
        </row>
        <row r="4714">
          <cell r="D4714" t="str">
            <v>EDP Renováveis</v>
          </cell>
          <cell r="E4714" t="str">
            <v>Wind</v>
          </cell>
          <cell r="G4714">
            <v>26489</v>
          </cell>
          <cell r="H4714" t="str">
            <v>Merchant Unregulated</v>
          </cell>
        </row>
        <row r="4715">
          <cell r="D4715" t="str">
            <v>Alaska Village Electric Cooperative, Inc.</v>
          </cell>
          <cell r="E4715" t="str">
            <v>Oil</v>
          </cell>
          <cell r="G4715" t="str">
            <v>NA</v>
          </cell>
          <cell r="H4715" t="str">
            <v>Merchant Unregulated</v>
          </cell>
        </row>
        <row r="4716">
          <cell r="D4716" t="str">
            <v>Iberdrola, S.A.</v>
          </cell>
          <cell r="E4716" t="str">
            <v>Gas</v>
          </cell>
          <cell r="G4716">
            <v>2224837</v>
          </cell>
          <cell r="H4716" t="str">
            <v>Merchant Unregulated</v>
          </cell>
        </row>
        <row r="4717">
          <cell r="D4717" t="str">
            <v>Iberdrola, S.A.</v>
          </cell>
          <cell r="E4717" t="str">
            <v>Gas</v>
          </cell>
          <cell r="G4717" t="str">
            <v>NA</v>
          </cell>
          <cell r="H4717" t="str">
            <v>Merchant Unregulated</v>
          </cell>
        </row>
        <row r="4718">
          <cell r="D4718" t="str">
            <v>Tower Kleber Limited Partnership</v>
          </cell>
          <cell r="E4718" t="str">
            <v>Water</v>
          </cell>
          <cell r="G4718" t="str">
            <v>NA</v>
          </cell>
          <cell r="H4718" t="str">
            <v>Merchant Unregulated</v>
          </cell>
        </row>
        <row r="4719">
          <cell r="D4719" t="str">
            <v>Klein Tools Inc</v>
          </cell>
          <cell r="E4719" t="str">
            <v>Oil</v>
          </cell>
          <cell r="G4719" t="str">
            <v>NA</v>
          </cell>
          <cell r="H4719" t="str">
            <v>Merchant Unregulated</v>
          </cell>
        </row>
        <row r="4720">
          <cell r="D4720" t="str">
            <v>Iberdrola, S.A.</v>
          </cell>
          <cell r="E4720" t="str">
            <v>Wind</v>
          </cell>
          <cell r="G4720" t="str">
            <v>NA</v>
          </cell>
          <cell r="H4720" t="str">
            <v>Merchant Unregulated</v>
          </cell>
        </row>
        <row r="4721">
          <cell r="D4721" t="str">
            <v>Iberdrola, S.A.</v>
          </cell>
          <cell r="E4721" t="str">
            <v>Wind</v>
          </cell>
          <cell r="G4721">
            <v>211984</v>
          </cell>
          <cell r="H4721" t="str">
            <v>Merchant Unregulated</v>
          </cell>
        </row>
        <row r="4722">
          <cell r="D4722" t="str">
            <v>Iberdrola, S.A.</v>
          </cell>
          <cell r="E4722" t="str">
            <v>Wind</v>
          </cell>
          <cell r="G4722">
            <v>763349</v>
          </cell>
          <cell r="H4722" t="str">
            <v>Merchant Unregulated</v>
          </cell>
        </row>
        <row r="4723">
          <cell r="D4723" t="str">
            <v>ALLETE, Inc.</v>
          </cell>
          <cell r="E4723" t="str">
            <v>Water</v>
          </cell>
          <cell r="G4723">
            <v>8348</v>
          </cell>
          <cell r="H4723" t="str">
            <v>Regulated</v>
          </cell>
        </row>
        <row r="4724">
          <cell r="D4724" t="str">
            <v>Knouse Foods Cooperative Inc</v>
          </cell>
          <cell r="E4724" t="str">
            <v>Solar</v>
          </cell>
          <cell r="G4724" t="str">
            <v>NA</v>
          </cell>
          <cell r="H4724" t="str">
            <v>Merchant Unregulated</v>
          </cell>
        </row>
        <row r="4725">
          <cell r="D4725" t="str">
            <v>American Electric Power Company, Inc.</v>
          </cell>
          <cell r="E4725" t="str">
            <v>Gas</v>
          </cell>
          <cell r="G4725">
            <v>608492</v>
          </cell>
          <cell r="H4725" t="str">
            <v>Regulated</v>
          </cell>
        </row>
        <row r="4726">
          <cell r="D4726" t="str">
            <v>Berkshire Hathaway Inc.</v>
          </cell>
          <cell r="E4726" t="str">
            <v>Oil</v>
          </cell>
          <cell r="G4726" t="str">
            <v>NA</v>
          </cell>
          <cell r="H4726" t="str">
            <v>Regulated</v>
          </cell>
        </row>
        <row r="4727">
          <cell r="D4727" t="str">
            <v>MidAmerican Energy Holdings Company</v>
          </cell>
          <cell r="E4727" t="str">
            <v>Oil</v>
          </cell>
          <cell r="G4727" t="str">
            <v>NA</v>
          </cell>
          <cell r="H4727" t="str">
            <v>Regulated</v>
          </cell>
        </row>
        <row r="4728">
          <cell r="D4728" t="str">
            <v>Natural Energy Group</v>
          </cell>
          <cell r="E4728" t="str">
            <v>Solar</v>
          </cell>
          <cell r="G4728" t="str">
            <v>NA</v>
          </cell>
          <cell r="H4728" t="str">
            <v>Merchant Unregulated</v>
          </cell>
        </row>
        <row r="4729">
          <cell r="D4729" t="str">
            <v>Koch Refining Co</v>
          </cell>
          <cell r="E4729" t="str">
            <v>Gas</v>
          </cell>
          <cell r="G4729" t="str">
            <v>NA</v>
          </cell>
          <cell r="H4729" t="str">
            <v>Merchant Unregulated</v>
          </cell>
        </row>
        <row r="4730">
          <cell r="D4730" t="str">
            <v>KODA Energy, LLC</v>
          </cell>
          <cell r="E4730" t="str">
            <v>Biomass</v>
          </cell>
          <cell r="G4730" t="str">
            <v>NA</v>
          </cell>
          <cell r="H4730" t="str">
            <v>Merchant Unregulated</v>
          </cell>
        </row>
        <row r="4731">
          <cell r="D4731" t="str">
            <v>Eastman Kodak Company</v>
          </cell>
          <cell r="E4731" t="str">
            <v>Coal</v>
          </cell>
          <cell r="G4731">
            <v>345738</v>
          </cell>
          <cell r="H4731" t="str">
            <v>Merchant Unregulated</v>
          </cell>
        </row>
        <row r="4732">
          <cell r="D4732" t="str">
            <v>Eastman Kodak Company</v>
          </cell>
          <cell r="E4732" t="str">
            <v>Water</v>
          </cell>
          <cell r="G4732">
            <v>0</v>
          </cell>
          <cell r="H4732" t="str">
            <v>Merchant Unregulated</v>
          </cell>
        </row>
        <row r="4733">
          <cell r="D4733" t="str">
            <v>Kodiak Electric Assn Inc</v>
          </cell>
          <cell r="E4733" t="str">
            <v>Oil</v>
          </cell>
          <cell r="G4733" t="str">
            <v>NA</v>
          </cell>
          <cell r="H4733" t="str">
            <v>Merchant Unregulated</v>
          </cell>
        </row>
        <row r="4734">
          <cell r="D4734" t="str">
            <v>SunEdison, Inc.</v>
          </cell>
          <cell r="E4734" t="str">
            <v>Solar</v>
          </cell>
          <cell r="G4734" t="str">
            <v>NA</v>
          </cell>
          <cell r="H4734" t="str">
            <v>Merchant Unregulated</v>
          </cell>
        </row>
        <row r="4735">
          <cell r="D4735" t="str">
            <v>SunEdison, Inc.</v>
          </cell>
          <cell r="E4735" t="str">
            <v>Solar</v>
          </cell>
          <cell r="G4735" t="str">
            <v>NA</v>
          </cell>
          <cell r="H4735" t="str">
            <v>Merchant Unregulated</v>
          </cell>
        </row>
        <row r="4736">
          <cell r="D4736" t="str">
            <v>SunEdison, Inc.</v>
          </cell>
          <cell r="E4736" t="str">
            <v>Solar</v>
          </cell>
          <cell r="G4736" t="str">
            <v>NA</v>
          </cell>
          <cell r="H4736" t="str">
            <v>Merchant Unregulated</v>
          </cell>
        </row>
        <row r="4737">
          <cell r="D4737" t="str">
            <v>SunEdison, Inc.</v>
          </cell>
          <cell r="E4737" t="str">
            <v>Solar</v>
          </cell>
          <cell r="G4737" t="str">
            <v>NA</v>
          </cell>
          <cell r="H4737" t="str">
            <v>Merchant Unregulated</v>
          </cell>
        </row>
        <row r="4738">
          <cell r="D4738" t="str">
            <v>SunEdison, Inc.</v>
          </cell>
          <cell r="E4738" t="str">
            <v>Solar</v>
          </cell>
          <cell r="G4738" t="str">
            <v>NA</v>
          </cell>
          <cell r="H4738" t="str">
            <v>Merchant Unregulated</v>
          </cell>
        </row>
        <row r="4739">
          <cell r="D4739" t="str">
            <v>Kokhanok Village Council</v>
          </cell>
          <cell r="E4739" t="str">
            <v>Oil</v>
          </cell>
          <cell r="G4739" t="str">
            <v>NA</v>
          </cell>
          <cell r="H4739" t="str">
            <v>Regulated</v>
          </cell>
        </row>
        <row r="4740">
          <cell r="D4740" t="str">
            <v>Mount Baker Corporation</v>
          </cell>
          <cell r="E4740" t="str">
            <v>Water</v>
          </cell>
          <cell r="G4740" t="str">
            <v>NA</v>
          </cell>
          <cell r="H4740" t="str">
            <v>Merchant Unregulated</v>
          </cell>
        </row>
        <row r="4741">
          <cell r="D4741" t="str">
            <v>Atlantic Power Corporation</v>
          </cell>
          <cell r="E4741" t="str">
            <v>Water</v>
          </cell>
          <cell r="G4741" t="str">
            <v>NA</v>
          </cell>
          <cell r="H4741" t="str">
            <v>Merchant Unregulated</v>
          </cell>
        </row>
        <row r="4742">
          <cell r="D4742" t="str">
            <v>Covanta Holding Corporation</v>
          </cell>
          <cell r="E4742" t="str">
            <v>Water</v>
          </cell>
          <cell r="G4742" t="str">
            <v>NA</v>
          </cell>
          <cell r="H4742" t="str">
            <v>Merchant Unregulated</v>
          </cell>
        </row>
        <row r="4743">
          <cell r="D4743" t="str">
            <v>California Green Designs, Inc</v>
          </cell>
          <cell r="E4743" t="str">
            <v>Solar</v>
          </cell>
          <cell r="G4743" t="str">
            <v>NA</v>
          </cell>
          <cell r="H4743" t="str">
            <v>Merchant Unregulated</v>
          </cell>
        </row>
        <row r="4744">
          <cell r="D4744" t="str">
            <v>United States Government</v>
          </cell>
          <cell r="E4744" t="str">
            <v>Water</v>
          </cell>
          <cell r="G4744">
            <v>127464</v>
          </cell>
          <cell r="H4744" t="str">
            <v>Merchant Unregulated</v>
          </cell>
        </row>
        <row r="4745">
          <cell r="D4745" t="str">
            <v>Kotlik City of</v>
          </cell>
          <cell r="E4745" t="str">
            <v>Gas</v>
          </cell>
          <cell r="G4745" t="str">
            <v>NA</v>
          </cell>
          <cell r="H4745" t="str">
            <v>Regulated</v>
          </cell>
        </row>
        <row r="4746">
          <cell r="D4746" t="str">
            <v>Alaska Village Electric Cooperative, Inc.</v>
          </cell>
          <cell r="E4746" t="str">
            <v>Oil</v>
          </cell>
          <cell r="G4746" t="str">
            <v>NA</v>
          </cell>
          <cell r="H4746" t="str">
            <v>Merchant Unregulated</v>
          </cell>
        </row>
        <row r="4747">
          <cell r="D4747" t="str">
            <v>Kotzebue Electric Association, Inc.</v>
          </cell>
          <cell r="E4747" t="str">
            <v>Oil</v>
          </cell>
          <cell r="G4747" t="str">
            <v>NA</v>
          </cell>
          <cell r="H4747" t="str">
            <v>Merchant Unregulated</v>
          </cell>
        </row>
        <row r="4748">
          <cell r="D4748" t="str">
            <v>Kotzebue Electric Association, Inc.</v>
          </cell>
          <cell r="E4748" t="str">
            <v>Wind</v>
          </cell>
          <cell r="G4748" t="str">
            <v>NA</v>
          </cell>
          <cell r="H4748" t="str">
            <v>Merchant Unregulated</v>
          </cell>
        </row>
        <row r="4749">
          <cell r="D4749" t="str">
            <v>Koyle Hydro Inc</v>
          </cell>
          <cell r="E4749" t="str">
            <v>Water</v>
          </cell>
          <cell r="G4749" t="str">
            <v>NA</v>
          </cell>
          <cell r="H4749" t="str">
            <v>Merchant Unregulated</v>
          </cell>
        </row>
        <row r="4750">
          <cell r="D4750" t="str">
            <v>Alaska Village Electric Cooperative, Inc.</v>
          </cell>
          <cell r="E4750" t="str">
            <v>Oil</v>
          </cell>
          <cell r="G4750" t="str">
            <v>NA</v>
          </cell>
          <cell r="H4750" t="str">
            <v>Merchant Unregulated</v>
          </cell>
        </row>
        <row r="4751">
          <cell r="D4751" t="str">
            <v>Southern Company</v>
          </cell>
          <cell r="E4751" t="str">
            <v>Gas</v>
          </cell>
          <cell r="G4751">
            <v>52</v>
          </cell>
          <cell r="H4751" t="str">
            <v>Regulated</v>
          </cell>
        </row>
        <row r="4752">
          <cell r="D4752" t="str">
            <v>Southern Company</v>
          </cell>
          <cell r="E4752" t="str">
            <v>Coal</v>
          </cell>
          <cell r="G4752">
            <v>622833</v>
          </cell>
          <cell r="H4752" t="str">
            <v>Regulated</v>
          </cell>
        </row>
        <row r="4753">
          <cell r="D4753" t="str">
            <v>General Electric Company</v>
          </cell>
          <cell r="E4753" t="str">
            <v>Wind</v>
          </cell>
          <cell r="G4753" t="str">
            <v>NA</v>
          </cell>
          <cell r="H4753" t="str">
            <v>Merchant Unregulated</v>
          </cell>
        </row>
        <row r="4754">
          <cell r="D4754" t="str">
            <v>Exelon Corporation</v>
          </cell>
          <cell r="E4754" t="str">
            <v>Wind</v>
          </cell>
          <cell r="G4754" t="str">
            <v>NA</v>
          </cell>
          <cell r="H4754" t="str">
            <v>Merchant Unregulated</v>
          </cell>
        </row>
        <row r="4755">
          <cell r="D4755" t="str">
            <v>Kimberly Schumacher</v>
          </cell>
          <cell r="E4755" t="str">
            <v>Wind</v>
          </cell>
          <cell r="G4755" t="str">
            <v>NA</v>
          </cell>
          <cell r="H4755" t="str">
            <v>Merchant Unregulated</v>
          </cell>
        </row>
        <row r="4756">
          <cell r="D4756" t="str">
            <v>Kit Carson Electric Cooperative Inc.</v>
          </cell>
          <cell r="E4756" t="str">
            <v>Solar</v>
          </cell>
          <cell r="G4756" t="str">
            <v>NA</v>
          </cell>
          <cell r="H4756" t="str">
            <v>Merchant Unregulated</v>
          </cell>
        </row>
        <row r="4757">
          <cell r="D4757" t="str">
            <v>General Electric Company</v>
          </cell>
          <cell r="E4757" t="str">
            <v>Wind</v>
          </cell>
          <cell r="G4757">
            <v>85602</v>
          </cell>
          <cell r="H4757" t="str">
            <v>Merchant Unregulated</v>
          </cell>
        </row>
        <row r="4758">
          <cell r="D4758" t="str">
            <v>Infigen Energy Limited</v>
          </cell>
          <cell r="E4758" t="str">
            <v>Wind</v>
          </cell>
          <cell r="G4758">
            <v>48680</v>
          </cell>
          <cell r="H4758" t="str">
            <v>Merchant Unregulated</v>
          </cell>
        </row>
        <row r="4759">
          <cell r="D4759" t="str">
            <v>UNS Energy Corporation</v>
          </cell>
          <cell r="E4759" t="str">
            <v>Solar</v>
          </cell>
          <cell r="G4759" t="str">
            <v>NA</v>
          </cell>
          <cell r="H4759" t="str">
            <v>Merchant Unregulated</v>
          </cell>
        </row>
        <row r="4760">
          <cell r="D4760" t="str">
            <v>Williams Companies, Inc.</v>
          </cell>
          <cell r="E4760" t="str">
            <v>Gas</v>
          </cell>
          <cell r="G4760" t="str">
            <v>NA</v>
          </cell>
          <cell r="H4760" t="str">
            <v>Merchant Unregulated</v>
          </cell>
        </row>
        <row r="4761">
          <cell r="D4761" t="str">
            <v>Kwig Power Co</v>
          </cell>
          <cell r="E4761" t="str">
            <v>Oil</v>
          </cell>
          <cell r="G4761" t="str">
            <v>NA</v>
          </cell>
          <cell r="H4761" t="str">
            <v>Regulated</v>
          </cell>
        </row>
        <row r="4762">
          <cell r="D4762" t="str">
            <v>Wolverine Power Marketing Cooperative</v>
          </cell>
          <cell r="E4762" t="str">
            <v>Coal</v>
          </cell>
          <cell r="G4762">
            <v>44543</v>
          </cell>
          <cell r="H4762" t="str">
            <v>Regulated</v>
          </cell>
        </row>
        <row r="4763">
          <cell r="D4763" t="str">
            <v>Presque Isle Electric &amp; Gas Coop</v>
          </cell>
          <cell r="E4763" t="str">
            <v>Coal</v>
          </cell>
          <cell r="G4763">
            <v>44543</v>
          </cell>
          <cell r="H4763" t="str">
            <v>Regulated</v>
          </cell>
        </row>
        <row r="4764">
          <cell r="D4764" t="str">
            <v>Midwest Energy Cooperative</v>
          </cell>
          <cell r="E4764" t="str">
            <v>Coal</v>
          </cell>
          <cell r="G4764">
            <v>44543</v>
          </cell>
          <cell r="H4764" t="str">
            <v>Regulated</v>
          </cell>
        </row>
        <row r="4765">
          <cell r="D4765" t="str">
            <v>HomeWorks Tri-County Electric Cooperative</v>
          </cell>
          <cell r="E4765" t="str">
            <v>Coal</v>
          </cell>
          <cell r="G4765">
            <v>44543</v>
          </cell>
          <cell r="H4765" t="str">
            <v>Regulated</v>
          </cell>
        </row>
        <row r="4766">
          <cell r="D4766" t="str">
            <v>Great Lakes Energy Cooperative</v>
          </cell>
          <cell r="E4766" t="str">
            <v>Coal</v>
          </cell>
          <cell r="G4766">
            <v>44543</v>
          </cell>
          <cell r="H4766" t="str">
            <v>Regulated</v>
          </cell>
        </row>
        <row r="4767">
          <cell r="D4767" t="str">
            <v>Spartan Renewable Energy, Inc.</v>
          </cell>
          <cell r="E4767" t="str">
            <v>Coal</v>
          </cell>
          <cell r="G4767">
            <v>44543</v>
          </cell>
          <cell r="H4767" t="str">
            <v>Regulated</v>
          </cell>
        </row>
        <row r="4768">
          <cell r="D4768" t="str">
            <v>Cherryland Electric Cooperative Inc.</v>
          </cell>
          <cell r="E4768" t="str">
            <v>Coal</v>
          </cell>
          <cell r="G4768">
            <v>44543</v>
          </cell>
          <cell r="H4768" t="str">
            <v>Regulated</v>
          </cell>
        </row>
        <row r="4769">
          <cell r="D4769" t="str">
            <v>American Electric Power Company, Inc.</v>
          </cell>
          <cell r="E4769" t="str">
            <v>Coal</v>
          </cell>
          <cell r="G4769">
            <v>368056</v>
          </cell>
          <cell r="H4769" t="str">
            <v>Regulated</v>
          </cell>
        </row>
        <row r="4770">
          <cell r="D4770" t="str">
            <v>American Electric Power Company, Inc.</v>
          </cell>
          <cell r="E4770" t="str">
            <v>Coal</v>
          </cell>
          <cell r="G4770">
            <v>735643</v>
          </cell>
          <cell r="H4770" t="str">
            <v>Regulated</v>
          </cell>
        </row>
        <row r="4771">
          <cell r="D4771" t="str">
            <v>American Electric Power Company, Inc.</v>
          </cell>
          <cell r="E4771" t="str">
            <v>Coal</v>
          </cell>
          <cell r="G4771">
            <v>934440</v>
          </cell>
          <cell r="H4771" t="str">
            <v>Regulated</v>
          </cell>
        </row>
        <row r="4772">
          <cell r="D4772" t="str">
            <v>FirstEnergy Corp.</v>
          </cell>
          <cell r="E4772" t="str">
            <v>Coal</v>
          </cell>
          <cell r="G4772">
            <v>22975</v>
          </cell>
          <cell r="H4772" t="str">
            <v>Regulated</v>
          </cell>
        </row>
        <row r="4773">
          <cell r="D4773" t="str">
            <v>FirstEnergy Corp.</v>
          </cell>
          <cell r="E4773" t="str">
            <v>Coal</v>
          </cell>
          <cell r="G4773">
            <v>227399</v>
          </cell>
          <cell r="H4773" t="str">
            <v>Regulated</v>
          </cell>
        </row>
        <row r="4774">
          <cell r="D4774" t="str">
            <v>FirstEnergy Corp.</v>
          </cell>
          <cell r="E4774" t="str">
            <v>Coal</v>
          </cell>
          <cell r="G4774">
            <v>141126</v>
          </cell>
          <cell r="H4774" t="str">
            <v>Regulated</v>
          </cell>
        </row>
        <row r="4775">
          <cell r="D4775" t="str">
            <v>PPL Corporation</v>
          </cell>
          <cell r="E4775" t="str">
            <v>Coal</v>
          </cell>
          <cell r="G4775">
            <v>263968</v>
          </cell>
          <cell r="H4775" t="str">
            <v>Regulated</v>
          </cell>
        </row>
        <row r="4776">
          <cell r="D4776" t="str">
            <v>Duke Energy Corporation</v>
          </cell>
          <cell r="E4776" t="str">
            <v>Coal</v>
          </cell>
          <cell r="G4776">
            <v>421973</v>
          </cell>
          <cell r="H4776" t="str">
            <v>Regulated</v>
          </cell>
        </row>
        <row r="4777">
          <cell r="D4777" t="str">
            <v>Vectren Corporation</v>
          </cell>
          <cell r="E4777" t="str">
            <v>Coal</v>
          </cell>
          <cell r="G4777">
            <v>70330</v>
          </cell>
          <cell r="H4777" t="str">
            <v>Regulated</v>
          </cell>
        </row>
        <row r="4778">
          <cell r="D4778" t="str">
            <v>AES Corporation</v>
          </cell>
          <cell r="E4778" t="str">
            <v>Coal</v>
          </cell>
          <cell r="G4778">
            <v>229742</v>
          </cell>
          <cell r="H4778" t="str">
            <v>Regulated</v>
          </cell>
        </row>
        <row r="4779">
          <cell r="D4779" t="str">
            <v>PPL Corporation</v>
          </cell>
          <cell r="E4779" t="str">
            <v>Coal</v>
          </cell>
          <cell r="G4779">
            <v>117217</v>
          </cell>
          <cell r="H4779" t="str">
            <v>Regulated</v>
          </cell>
        </row>
        <row r="4780">
          <cell r="D4780" t="str">
            <v>Buckeye Power, Inc.</v>
          </cell>
          <cell r="E4780" t="str">
            <v>Coal</v>
          </cell>
          <cell r="G4780">
            <v>843948</v>
          </cell>
          <cell r="H4780" t="str">
            <v>Regulated</v>
          </cell>
        </row>
        <row r="4781">
          <cell r="D4781" t="str">
            <v>Salt River Project</v>
          </cell>
          <cell r="E4781" t="str">
            <v>Gas</v>
          </cell>
          <cell r="G4781">
            <v>1143100</v>
          </cell>
          <cell r="H4781" t="str">
            <v>Merchant Unregulated</v>
          </cell>
        </row>
        <row r="4782">
          <cell r="D4782" t="str">
            <v>Salt River Project</v>
          </cell>
          <cell r="E4782" t="str">
            <v>Gas</v>
          </cell>
          <cell r="G4782">
            <v>-268</v>
          </cell>
          <cell r="H4782" t="str">
            <v>Merchant Unregulated</v>
          </cell>
        </row>
        <row r="4783">
          <cell r="D4783" t="str">
            <v>Duke Energy Corporation</v>
          </cell>
          <cell r="E4783" t="str">
            <v>Coal</v>
          </cell>
          <cell r="G4783">
            <v>503553</v>
          </cell>
          <cell r="H4783" t="str">
            <v>Regulated</v>
          </cell>
        </row>
        <row r="4784">
          <cell r="D4784" t="str">
            <v>Duke Energy Corporation</v>
          </cell>
          <cell r="E4784" t="str">
            <v>Oil</v>
          </cell>
          <cell r="G4784">
            <v>-132</v>
          </cell>
          <cell r="H4784" t="str">
            <v>Regulated</v>
          </cell>
        </row>
        <row r="4785">
          <cell r="D4785" t="str">
            <v>EDF Group</v>
          </cell>
          <cell r="E4785" t="str">
            <v>Gas</v>
          </cell>
          <cell r="G4785" t="str">
            <v>NA</v>
          </cell>
          <cell r="H4785" t="str">
            <v>Merchant Unregulated</v>
          </cell>
        </row>
        <row r="4786">
          <cell r="D4786" t="str">
            <v>L-8 Solar Project LLC</v>
          </cell>
          <cell r="E4786" t="str">
            <v>Solar</v>
          </cell>
          <cell r="G4786" t="str">
            <v>NA</v>
          </cell>
          <cell r="H4786" t="str">
            <v>Merchant Unregulated</v>
          </cell>
        </row>
        <row r="4787">
          <cell r="D4787" t="str">
            <v>La Crosse City of</v>
          </cell>
          <cell r="E4787" t="str">
            <v>Oil</v>
          </cell>
          <cell r="G4787" t="str">
            <v>NA</v>
          </cell>
          <cell r="H4787" t="str">
            <v>Regulated</v>
          </cell>
        </row>
        <row r="4788">
          <cell r="D4788" t="str">
            <v>Westar Energy, Inc.</v>
          </cell>
          <cell r="E4788" t="str">
            <v>Coal</v>
          </cell>
          <cell r="G4788">
            <v>4267112</v>
          </cell>
          <cell r="H4788" t="str">
            <v>Regulated</v>
          </cell>
        </row>
        <row r="4789">
          <cell r="D4789" t="str">
            <v>Great Plains Energy Inc.</v>
          </cell>
          <cell r="E4789" t="str">
            <v>Coal</v>
          </cell>
          <cell r="G4789">
            <v>4267112</v>
          </cell>
          <cell r="H4789" t="str">
            <v>Regulated</v>
          </cell>
        </row>
        <row r="4790">
          <cell r="D4790" t="str">
            <v>La Farge Municipal Electric Co</v>
          </cell>
          <cell r="E4790" t="str">
            <v>Oil</v>
          </cell>
          <cell r="G4790" t="str">
            <v>NA</v>
          </cell>
          <cell r="H4790" t="str">
            <v>Regulated</v>
          </cell>
        </row>
        <row r="4791">
          <cell r="D4791" t="str">
            <v>Turlock Irrigation District</v>
          </cell>
          <cell r="E4791" t="str">
            <v>Water</v>
          </cell>
          <cell r="G4791" t="str">
            <v>NA</v>
          </cell>
          <cell r="H4791" t="str">
            <v>Merchant Unregulated</v>
          </cell>
        </row>
        <row r="4792">
          <cell r="D4792" t="str">
            <v>SunEdison, Inc.</v>
          </cell>
          <cell r="E4792" t="str">
            <v>Solar</v>
          </cell>
          <cell r="G4792" t="str">
            <v>NA</v>
          </cell>
          <cell r="H4792" t="str">
            <v>Merchant Unregulated</v>
          </cell>
        </row>
        <row r="4793">
          <cell r="D4793" t="str">
            <v>Corporación Gestamp</v>
          </cell>
          <cell r="E4793" t="str">
            <v>Solar</v>
          </cell>
          <cell r="G4793" t="str">
            <v>NA</v>
          </cell>
          <cell r="H4793" t="str">
            <v>Merchant Unregulated</v>
          </cell>
        </row>
        <row r="4794">
          <cell r="D4794" t="str">
            <v>La Junta City of</v>
          </cell>
          <cell r="E4794" t="str">
            <v>Oil</v>
          </cell>
          <cell r="G4794" t="str">
            <v>NA</v>
          </cell>
          <cell r="H4794" t="str">
            <v>Regulated</v>
          </cell>
        </row>
        <row r="4795">
          <cell r="D4795" t="str">
            <v>SunEdison, Inc.</v>
          </cell>
          <cell r="E4795" t="str">
            <v>Solar</v>
          </cell>
          <cell r="G4795" t="str">
            <v>NA</v>
          </cell>
          <cell r="H4795" t="str">
            <v>Merchant Unregulated</v>
          </cell>
        </row>
        <row r="4796">
          <cell r="D4796" t="str">
            <v>U.S. Foodservice, Inc</v>
          </cell>
          <cell r="E4796" t="str">
            <v>Solar</v>
          </cell>
          <cell r="G4796" t="str">
            <v>NA</v>
          </cell>
          <cell r="H4796" t="str">
            <v>Merchant Unregulated</v>
          </cell>
        </row>
        <row r="4797">
          <cell r="D4797" t="str">
            <v>Castle &amp; Cooke Incorporation</v>
          </cell>
          <cell r="E4797" t="str">
            <v>Solar</v>
          </cell>
          <cell r="G4797" t="str">
            <v>NA</v>
          </cell>
          <cell r="H4797" t="str">
            <v>Merchant Unregulated</v>
          </cell>
        </row>
        <row r="4798">
          <cell r="D4798" t="str">
            <v>Carlyle Group L.P.</v>
          </cell>
          <cell r="E4798" t="str">
            <v>Gas</v>
          </cell>
          <cell r="G4798" t="str">
            <v>NA</v>
          </cell>
          <cell r="H4798" t="str">
            <v>Merchant Unregulated</v>
          </cell>
        </row>
        <row r="4799">
          <cell r="D4799" t="str">
            <v>TCW Group, Inc.</v>
          </cell>
          <cell r="E4799" t="str">
            <v>Gas</v>
          </cell>
          <cell r="G4799" t="str">
            <v>NA</v>
          </cell>
          <cell r="H4799" t="str">
            <v>Merchant Unregulated</v>
          </cell>
        </row>
        <row r="4800">
          <cell r="D4800" t="str">
            <v>Institutional Investors</v>
          </cell>
          <cell r="E4800" t="str">
            <v>Gas</v>
          </cell>
          <cell r="G4800">
            <v>1953434</v>
          </cell>
          <cell r="H4800" t="str">
            <v>Merchant Unregulated</v>
          </cell>
        </row>
        <row r="4801">
          <cell r="D4801" t="str">
            <v>Complete Energy Holdings LLC</v>
          </cell>
          <cell r="E4801" t="str">
            <v>Gas</v>
          </cell>
          <cell r="G4801">
            <v>191513</v>
          </cell>
          <cell r="H4801" t="str">
            <v>Merchant Unregulated</v>
          </cell>
        </row>
        <row r="4802">
          <cell r="D4802" t="str">
            <v>Rockland Capital Energy Investments, LLC</v>
          </cell>
          <cell r="E4802" t="str">
            <v>Gas</v>
          </cell>
          <cell r="G4802">
            <v>640201</v>
          </cell>
          <cell r="H4802" t="str">
            <v>Merchant Unregulated</v>
          </cell>
        </row>
        <row r="4803">
          <cell r="D4803" t="str">
            <v>Morgan Stanley</v>
          </cell>
          <cell r="E4803" t="str">
            <v>Gas</v>
          </cell>
          <cell r="G4803">
            <v>519275</v>
          </cell>
          <cell r="H4803" t="str">
            <v>Merchant Unregulated</v>
          </cell>
        </row>
        <row r="4804">
          <cell r="D4804" t="str">
            <v>La Plata City of</v>
          </cell>
          <cell r="E4804" t="str">
            <v>Oil</v>
          </cell>
          <cell r="G4804" t="str">
            <v>NA</v>
          </cell>
          <cell r="H4804" t="str">
            <v>Regulated</v>
          </cell>
        </row>
        <row r="4805">
          <cell r="D4805" t="str">
            <v>La Porte City City of</v>
          </cell>
          <cell r="E4805" t="str">
            <v>Oil</v>
          </cell>
          <cell r="G4805" t="str">
            <v>NA</v>
          </cell>
          <cell r="H4805" t="str">
            <v>Regulated</v>
          </cell>
        </row>
        <row r="4806">
          <cell r="D4806" t="str">
            <v>Ameren Corporation</v>
          </cell>
          <cell r="E4806" t="str">
            <v>Coal</v>
          </cell>
          <cell r="G4806">
            <v>15350931</v>
          </cell>
          <cell r="H4806" t="str">
            <v>Regulated</v>
          </cell>
        </row>
        <row r="4807">
          <cell r="D4807" t="str">
            <v>Commonwealth Power Company</v>
          </cell>
          <cell r="E4807" t="str">
            <v>Water</v>
          </cell>
          <cell r="G4807" t="str">
            <v>NA</v>
          </cell>
          <cell r="H4807" t="str">
            <v>Merchant Unregulated</v>
          </cell>
        </row>
        <row r="4808">
          <cell r="D4808" t="str">
            <v>Manitoba Hydro</v>
          </cell>
          <cell r="E4808" t="str">
            <v>Oil</v>
          </cell>
          <cell r="G4808" t="str">
            <v>NA</v>
          </cell>
          <cell r="H4808" t="str">
            <v>Foreign</v>
          </cell>
        </row>
        <row r="4809">
          <cell r="D4809" t="str">
            <v>Renewable World Energies, LLC</v>
          </cell>
          <cell r="E4809" t="str">
            <v>Water</v>
          </cell>
          <cell r="G4809" t="str">
            <v>NA</v>
          </cell>
          <cell r="H4809" t="str">
            <v>Merchant Unregulated</v>
          </cell>
        </row>
        <row r="4810">
          <cell r="D4810" t="str">
            <v>Lake Charles Cane-Lacassine Mill, LLC</v>
          </cell>
          <cell r="E4810" t="str">
            <v>Biomass</v>
          </cell>
          <cell r="G4810" t="str">
            <v>NA</v>
          </cell>
          <cell r="H4810" t="str">
            <v>Merchant Unregulated</v>
          </cell>
        </row>
        <row r="4811">
          <cell r="D4811" t="str">
            <v>Enel S.p.A.</v>
          </cell>
          <cell r="E4811" t="str">
            <v>Water</v>
          </cell>
          <cell r="G4811" t="str">
            <v>NA</v>
          </cell>
          <cell r="H4811" t="str">
            <v>Merchant Unregulated</v>
          </cell>
        </row>
        <row r="4812">
          <cell r="D4812" t="str">
            <v>Enel S.p.A.</v>
          </cell>
          <cell r="E4812" t="str">
            <v>Water</v>
          </cell>
          <cell r="G4812" t="str">
            <v>NA</v>
          </cell>
          <cell r="H4812" t="str">
            <v>Merchant Unregulated</v>
          </cell>
        </row>
        <row r="4813">
          <cell r="D4813" t="str">
            <v>Lacomb Hydro Ltd Partnership</v>
          </cell>
          <cell r="E4813" t="str">
            <v>Water</v>
          </cell>
          <cell r="G4813" t="str">
            <v>NA</v>
          </cell>
          <cell r="H4813" t="str">
            <v>Merchant Unregulated</v>
          </cell>
        </row>
        <row r="4814">
          <cell r="D4814" t="str">
            <v>SunEdison, Inc.</v>
          </cell>
          <cell r="E4814" t="str">
            <v>Solar</v>
          </cell>
          <cell r="G4814" t="str">
            <v>NA</v>
          </cell>
          <cell r="H4814" t="str">
            <v>Merchant Unregulated</v>
          </cell>
        </row>
        <row r="4815">
          <cell r="D4815" t="str">
            <v>Xcel Energy Inc.</v>
          </cell>
          <cell r="E4815" t="str">
            <v>Water</v>
          </cell>
          <cell r="G4815">
            <v>8109</v>
          </cell>
          <cell r="H4815" t="str">
            <v>Regulated</v>
          </cell>
        </row>
        <row r="4816">
          <cell r="D4816" t="str">
            <v>Dominion Resources, Inc.</v>
          </cell>
          <cell r="E4816" t="str">
            <v>Gas</v>
          </cell>
          <cell r="G4816">
            <v>584016</v>
          </cell>
          <cell r="H4816" t="str">
            <v>Regulated</v>
          </cell>
        </row>
        <row r="4817">
          <cell r="D4817" t="str">
            <v>Lafarge Corp</v>
          </cell>
          <cell r="E4817" t="str">
            <v>Coal</v>
          </cell>
          <cell r="G4817" t="str">
            <v>NA</v>
          </cell>
          <cell r="H4817" t="str">
            <v>Merchant Unregulated</v>
          </cell>
        </row>
        <row r="4818">
          <cell r="D4818" t="str">
            <v>DTE Energy Company</v>
          </cell>
          <cell r="E4818" t="str">
            <v>Gas</v>
          </cell>
          <cell r="G4818" t="str">
            <v>NA</v>
          </cell>
          <cell r="H4818" t="str">
            <v>Merchant Unregulated</v>
          </cell>
        </row>
        <row r="4819">
          <cell r="D4819" t="str">
            <v>Sustainable Power Group</v>
          </cell>
          <cell r="E4819" t="str">
            <v>Solar</v>
          </cell>
          <cell r="G4819" t="str">
            <v>NA</v>
          </cell>
          <cell r="H4819" t="str">
            <v>Merchant Unregulated</v>
          </cell>
        </row>
        <row r="4820">
          <cell r="D4820" t="str">
            <v>Lagoon Corp</v>
          </cell>
          <cell r="E4820" t="str">
            <v>Gas</v>
          </cell>
          <cell r="G4820" t="str">
            <v>NA</v>
          </cell>
          <cell r="H4820" t="str">
            <v>Merchant Unregulated</v>
          </cell>
        </row>
        <row r="4821">
          <cell r="D4821" t="str">
            <v>Tennessee Valley Authority</v>
          </cell>
          <cell r="E4821" t="str">
            <v>Gas</v>
          </cell>
          <cell r="G4821">
            <v>638496</v>
          </cell>
          <cell r="H4821" t="str">
            <v>Merchant Unregulated</v>
          </cell>
        </row>
        <row r="4822">
          <cell r="D4822" t="str">
            <v>Tennessee Valley Authority</v>
          </cell>
          <cell r="E4822" t="str">
            <v>Gas</v>
          </cell>
          <cell r="G4822">
            <v>3091450</v>
          </cell>
          <cell r="H4822" t="str">
            <v>Merchant Unregulated</v>
          </cell>
        </row>
        <row r="4823">
          <cell r="D4823" t="str">
            <v>Tacoma Public Utilities</v>
          </cell>
          <cell r="E4823" t="str">
            <v>Water</v>
          </cell>
          <cell r="G4823" t="str">
            <v>NA</v>
          </cell>
          <cell r="H4823" t="str">
            <v>Regulated</v>
          </cell>
        </row>
        <row r="4824">
          <cell r="D4824" t="str">
            <v>SunEdison, Inc.</v>
          </cell>
          <cell r="E4824" t="str">
            <v>Solar</v>
          </cell>
          <cell r="G4824" t="str">
            <v>NA</v>
          </cell>
          <cell r="H4824" t="str">
            <v>Merchant Unregulated</v>
          </cell>
        </row>
        <row r="4825">
          <cell r="D4825" t="str">
            <v>Truckee-Carson Irrigation District</v>
          </cell>
          <cell r="E4825" t="str">
            <v>Water</v>
          </cell>
          <cell r="G4825" t="str">
            <v>NA</v>
          </cell>
          <cell r="H4825" t="str">
            <v>Regulated</v>
          </cell>
        </row>
        <row r="4826">
          <cell r="D4826" t="str">
            <v>NorthWestern Corporation</v>
          </cell>
          <cell r="E4826" t="str">
            <v>Oil</v>
          </cell>
          <cell r="G4826">
            <v>251</v>
          </cell>
          <cell r="H4826" t="str">
            <v>Regulated</v>
          </cell>
        </row>
        <row r="4827">
          <cell r="D4827" t="str">
            <v>AES Corporation</v>
          </cell>
          <cell r="E4827" t="str">
            <v>Wind</v>
          </cell>
          <cell r="G4827">
            <v>246339</v>
          </cell>
          <cell r="H4827" t="str">
            <v>Merchant Unregulated</v>
          </cell>
        </row>
        <row r="4828">
          <cell r="D4828" t="str">
            <v>NextEra Energy, Inc.</v>
          </cell>
          <cell r="E4828" t="str">
            <v>Wind</v>
          </cell>
          <cell r="G4828">
            <v>277247</v>
          </cell>
          <cell r="H4828" t="str">
            <v>Merchant Unregulated</v>
          </cell>
        </row>
        <row r="4829">
          <cell r="D4829" t="str">
            <v>Entergy Corporation</v>
          </cell>
          <cell r="E4829" t="str">
            <v>Gas</v>
          </cell>
          <cell r="G4829">
            <v>612971</v>
          </cell>
          <cell r="H4829" t="str">
            <v>Regulated</v>
          </cell>
        </row>
        <row r="4830">
          <cell r="D4830" t="str">
            <v>Lyondell Chemical Company</v>
          </cell>
          <cell r="E4830" t="str">
            <v>Gas</v>
          </cell>
          <cell r="G4830" t="str">
            <v>NA</v>
          </cell>
          <cell r="H4830" t="str">
            <v>Merchant Unregulated</v>
          </cell>
        </row>
        <row r="4831">
          <cell r="D4831" t="str">
            <v>Lyondell Chemical Company</v>
          </cell>
          <cell r="E4831" t="str">
            <v>Gas</v>
          </cell>
          <cell r="G4831" t="str">
            <v>NA</v>
          </cell>
          <cell r="H4831" t="str">
            <v>Merchant Unregulated</v>
          </cell>
        </row>
        <row r="4832">
          <cell r="D4832" t="str">
            <v>Quantum Energy Partners</v>
          </cell>
          <cell r="E4832" t="str">
            <v>Gas</v>
          </cell>
          <cell r="G4832" t="str">
            <v>NA</v>
          </cell>
          <cell r="H4832" t="str">
            <v>Merchant Unregulated</v>
          </cell>
        </row>
        <row r="4833">
          <cell r="D4833" t="str">
            <v>QUG Management</v>
          </cell>
          <cell r="E4833" t="str">
            <v>Gas</v>
          </cell>
          <cell r="G4833" t="str">
            <v>NA</v>
          </cell>
          <cell r="H4833" t="str">
            <v>Merchant Unregulated</v>
          </cell>
        </row>
        <row r="4834">
          <cell r="D4834" t="str">
            <v>Canada Pension Plan Investment Board</v>
          </cell>
          <cell r="E4834" t="str">
            <v>Gas</v>
          </cell>
          <cell r="G4834" t="str">
            <v>NA</v>
          </cell>
          <cell r="H4834" t="str">
            <v>Merchant Unregulated</v>
          </cell>
        </row>
        <row r="4835">
          <cell r="D4835" t="str">
            <v>Covanta Holding Corporation</v>
          </cell>
          <cell r="E4835" t="str">
            <v>Biomass</v>
          </cell>
          <cell r="G4835" t="str">
            <v>NA</v>
          </cell>
          <cell r="H4835" t="str">
            <v>Merchant Unregulated</v>
          </cell>
        </row>
        <row r="4836">
          <cell r="D4836" t="str">
            <v>Allco Renewable Energy Group Limited</v>
          </cell>
          <cell r="E4836" t="str">
            <v>Solar</v>
          </cell>
          <cell r="G4836" t="str">
            <v>NA</v>
          </cell>
          <cell r="H4836" t="str">
            <v>Merchant Unregulated</v>
          </cell>
        </row>
        <row r="4837">
          <cell r="D4837" t="str">
            <v>Ecos Energy LLC</v>
          </cell>
          <cell r="E4837" t="str">
            <v>Solar</v>
          </cell>
          <cell r="G4837" t="str">
            <v>NA</v>
          </cell>
          <cell r="H4837" t="str">
            <v>Merchant Unregulated</v>
          </cell>
        </row>
        <row r="4838">
          <cell r="D4838" t="str">
            <v>Heber Light &amp; Power Company</v>
          </cell>
          <cell r="E4838" t="str">
            <v>Water</v>
          </cell>
          <cell r="G4838" t="str">
            <v>NA</v>
          </cell>
          <cell r="H4838" t="str">
            <v>Regulated</v>
          </cell>
        </row>
        <row r="4839">
          <cell r="D4839" t="str">
            <v>Lake Crystal City of</v>
          </cell>
          <cell r="E4839" t="str">
            <v>Oil</v>
          </cell>
          <cell r="G4839" t="str">
            <v>NA</v>
          </cell>
          <cell r="H4839" t="str">
            <v>Regulated</v>
          </cell>
        </row>
        <row r="4840">
          <cell r="D4840" t="str">
            <v>Alaska Energy &amp; Resources Company</v>
          </cell>
          <cell r="E4840" t="str">
            <v>Water</v>
          </cell>
          <cell r="G4840">
            <v>85882</v>
          </cell>
          <cell r="H4840" t="str">
            <v>Regulated</v>
          </cell>
        </row>
        <row r="4841">
          <cell r="D4841" t="str">
            <v>Municipal Mortgage &amp; Equity, LLC</v>
          </cell>
          <cell r="E4841" t="str">
            <v>Solar</v>
          </cell>
          <cell r="G4841" t="str">
            <v>NA</v>
          </cell>
          <cell r="H4841" t="str">
            <v>Merchant Unregulated</v>
          </cell>
        </row>
        <row r="4842">
          <cell r="D4842" t="str">
            <v>Waste Management, Inc.</v>
          </cell>
          <cell r="E4842" t="str">
            <v>Biomass</v>
          </cell>
          <cell r="G4842" t="str">
            <v>NA</v>
          </cell>
          <cell r="H4842" t="str">
            <v>Merchant Unregulated</v>
          </cell>
        </row>
        <row r="4843">
          <cell r="D4843" t="str">
            <v>San Diego County Water Authority</v>
          </cell>
          <cell r="E4843" t="str">
            <v>Water</v>
          </cell>
          <cell r="G4843">
            <v>20546</v>
          </cell>
          <cell r="H4843" t="str">
            <v>Merchant Unregulated</v>
          </cell>
        </row>
        <row r="4844">
          <cell r="D4844" t="str">
            <v>Texas Energy Future Holdings LP</v>
          </cell>
          <cell r="E4844" t="str">
            <v>Gas</v>
          </cell>
          <cell r="G4844">
            <v>193399</v>
          </cell>
          <cell r="H4844" t="str">
            <v>Merchant Unregulated</v>
          </cell>
        </row>
        <row r="4845">
          <cell r="D4845" t="str">
            <v>Lake Lure Town of</v>
          </cell>
          <cell r="E4845" t="str">
            <v>Water</v>
          </cell>
          <cell r="G4845" t="str">
            <v>NA</v>
          </cell>
          <cell r="H4845" t="str">
            <v>Merchant Unregulated</v>
          </cell>
        </row>
        <row r="4846">
          <cell r="D4846" t="str">
            <v>FirstEnergy Corp.</v>
          </cell>
          <cell r="E4846" t="str">
            <v>Water</v>
          </cell>
          <cell r="G4846" t="str">
            <v>NA</v>
          </cell>
          <cell r="H4846" t="str">
            <v>Merchant Unregulated</v>
          </cell>
        </row>
        <row r="4847">
          <cell r="D4847" t="str">
            <v>Dakota Electric Association</v>
          </cell>
          <cell r="E4847" t="str">
            <v>Oil</v>
          </cell>
          <cell r="G4847" t="str">
            <v>NA</v>
          </cell>
          <cell r="H4847" t="str">
            <v>Merchant Unregulated</v>
          </cell>
        </row>
        <row r="4848">
          <cell r="D4848" t="str">
            <v>Metropolitan Water District of Southern California</v>
          </cell>
          <cell r="E4848" t="str">
            <v>Water</v>
          </cell>
          <cell r="G4848" t="str">
            <v>NA</v>
          </cell>
          <cell r="H4848" t="str">
            <v>Merchant Unregulated</v>
          </cell>
        </row>
        <row r="4849">
          <cell r="D4849" t="str">
            <v>Ukiah City of</v>
          </cell>
          <cell r="E4849" t="str">
            <v>Water</v>
          </cell>
          <cell r="G4849" t="str">
            <v>NA</v>
          </cell>
          <cell r="H4849" t="str">
            <v>Regulated</v>
          </cell>
        </row>
        <row r="4850">
          <cell r="D4850" t="str">
            <v>Lake Mills City of IA</v>
          </cell>
          <cell r="E4850" t="str">
            <v>Oil</v>
          </cell>
          <cell r="G4850" t="str">
            <v>NA</v>
          </cell>
          <cell r="H4850" t="str">
            <v>Regulated</v>
          </cell>
        </row>
        <row r="4851">
          <cell r="D4851" t="str">
            <v>Waste Management, Inc.</v>
          </cell>
          <cell r="E4851" t="str">
            <v>Biomass</v>
          </cell>
          <cell r="G4851" t="str">
            <v>NA</v>
          </cell>
          <cell r="H4851" t="str">
            <v>Merchant Unregulated</v>
          </cell>
        </row>
        <row r="4852">
          <cell r="D4852" t="str">
            <v>Burbank City of</v>
          </cell>
          <cell r="E4852" t="str">
            <v>Gas</v>
          </cell>
          <cell r="G4852" t="str">
            <v>NA</v>
          </cell>
          <cell r="H4852" t="str">
            <v>Regulated</v>
          </cell>
        </row>
        <row r="4853">
          <cell r="D4853" t="str">
            <v>Lake Park City of IA</v>
          </cell>
          <cell r="E4853" t="str">
            <v>Oil</v>
          </cell>
          <cell r="G4853" t="str">
            <v>NA</v>
          </cell>
          <cell r="H4853" t="str">
            <v>Regulated</v>
          </cell>
        </row>
        <row r="4854">
          <cell r="D4854" t="str">
            <v>Otter Tail Corporation</v>
          </cell>
          <cell r="E4854" t="str">
            <v>Oil</v>
          </cell>
          <cell r="G4854">
            <v>280</v>
          </cell>
          <cell r="H4854" t="str">
            <v>Regulated</v>
          </cell>
        </row>
        <row r="4855">
          <cell r="D4855" t="str">
            <v>Great Plains Energy Inc.</v>
          </cell>
          <cell r="E4855" t="str">
            <v>Coal</v>
          </cell>
          <cell r="G4855">
            <v>346466</v>
          </cell>
          <cell r="H4855" t="str">
            <v>Regulated</v>
          </cell>
        </row>
        <row r="4856">
          <cell r="D4856" t="str">
            <v>Energy Capital Partners LLC</v>
          </cell>
          <cell r="E4856" t="str">
            <v>Gas</v>
          </cell>
          <cell r="G4856">
            <v>4536819</v>
          </cell>
          <cell r="H4856" t="str">
            <v>Merchant Unregulated</v>
          </cell>
        </row>
        <row r="4857">
          <cell r="D4857" t="str">
            <v>Great Plains Energy Inc.</v>
          </cell>
          <cell r="E4857" t="str">
            <v>Gas</v>
          </cell>
          <cell r="G4857">
            <v>6609</v>
          </cell>
          <cell r="H4857" t="str">
            <v>Regulated</v>
          </cell>
        </row>
        <row r="4858">
          <cell r="D4858" t="str">
            <v>FirstEnergy Corp.</v>
          </cell>
          <cell r="E4858" t="str">
            <v>Coal</v>
          </cell>
          <cell r="G4858">
            <v>186220</v>
          </cell>
          <cell r="H4858" t="str">
            <v>Merchant Unregulated</v>
          </cell>
        </row>
        <row r="4859">
          <cell r="D4859" t="str">
            <v>FirstEnergy Corp.</v>
          </cell>
          <cell r="E4859" t="str">
            <v>Oil</v>
          </cell>
          <cell r="G4859">
            <v>48</v>
          </cell>
          <cell r="H4859" t="str">
            <v>Merchant Unregulated</v>
          </cell>
        </row>
        <row r="4860">
          <cell r="D4860" t="str">
            <v>Berkshire Hathaway Inc.</v>
          </cell>
          <cell r="E4860" t="str">
            <v>Gas</v>
          </cell>
          <cell r="G4860">
            <v>2596062</v>
          </cell>
          <cell r="H4860" t="str">
            <v>Regulated</v>
          </cell>
        </row>
        <row r="4861">
          <cell r="D4861" t="str">
            <v>MidAmerican Energy Holdings Company</v>
          </cell>
          <cell r="E4861" t="str">
            <v>Gas</v>
          </cell>
          <cell r="G4861">
            <v>294876</v>
          </cell>
          <cell r="H4861" t="str">
            <v>Regulated</v>
          </cell>
        </row>
        <row r="4862">
          <cell r="D4862" t="str">
            <v>CMS Energy Corporation</v>
          </cell>
          <cell r="E4862" t="str">
            <v>Wind</v>
          </cell>
          <cell r="G4862">
            <v>23176</v>
          </cell>
          <cell r="H4862" t="str">
            <v>Regulated</v>
          </cell>
        </row>
        <row r="4863">
          <cell r="D4863" t="str">
            <v>Great River Energy</v>
          </cell>
          <cell r="E4863" t="str">
            <v>Gas</v>
          </cell>
          <cell r="G4863">
            <v>151234</v>
          </cell>
          <cell r="H4863" t="str">
            <v>Merchant Unregulated</v>
          </cell>
        </row>
        <row r="4864">
          <cell r="D4864" t="str">
            <v>Great River Energy</v>
          </cell>
          <cell r="E4864" t="str">
            <v>Oil</v>
          </cell>
          <cell r="G4864">
            <v>0</v>
          </cell>
          <cell r="H4864" t="str">
            <v>Merchant Unregulated</v>
          </cell>
        </row>
        <row r="4865">
          <cell r="D4865" t="str">
            <v>Lakefield City of</v>
          </cell>
          <cell r="E4865" t="str">
            <v>Oil</v>
          </cell>
          <cell r="G4865" t="str">
            <v>NA</v>
          </cell>
          <cell r="H4865" t="str">
            <v>Regulated</v>
          </cell>
        </row>
        <row r="4866">
          <cell r="D4866" t="str">
            <v>EDF Group</v>
          </cell>
          <cell r="E4866" t="str">
            <v>Wind</v>
          </cell>
          <cell r="G4866">
            <v>32300</v>
          </cell>
          <cell r="H4866" t="str">
            <v>Merchant Unregulated</v>
          </cell>
        </row>
        <row r="4867">
          <cell r="D4867" t="str">
            <v>Marubeni Corporation</v>
          </cell>
          <cell r="E4867" t="str">
            <v>Wind</v>
          </cell>
          <cell r="G4867">
            <v>32300</v>
          </cell>
          <cell r="H4867" t="str">
            <v>Merchant Unregulated</v>
          </cell>
        </row>
        <row r="4868">
          <cell r="D4868" t="str">
            <v>Enpower Corp.</v>
          </cell>
          <cell r="E4868" t="str">
            <v>Biomass</v>
          </cell>
          <cell r="G4868" t="str">
            <v>NA</v>
          </cell>
          <cell r="H4868" t="str">
            <v>Merchant Unregulated</v>
          </cell>
        </row>
        <row r="4869">
          <cell r="D4869" t="str">
            <v>EIF Management, LLC</v>
          </cell>
          <cell r="E4869" t="str">
            <v>Biomass</v>
          </cell>
          <cell r="G4869" t="str">
            <v>NA</v>
          </cell>
          <cell r="H4869" t="str">
            <v>Merchant Unregulated</v>
          </cell>
        </row>
        <row r="4870">
          <cell r="D4870" t="str">
            <v>SunEdison, Inc.</v>
          </cell>
          <cell r="E4870" t="str">
            <v>Solar</v>
          </cell>
          <cell r="G4870" t="str">
            <v>NA</v>
          </cell>
          <cell r="H4870" t="str">
            <v>Merchant Unregulated</v>
          </cell>
        </row>
        <row r="4871">
          <cell r="D4871" t="str">
            <v>Hudson Clean Energy Partners LP</v>
          </cell>
          <cell r="E4871" t="str">
            <v>Water</v>
          </cell>
          <cell r="G4871" t="str">
            <v>NA</v>
          </cell>
          <cell r="H4871" t="str">
            <v>Merchant Unregulated</v>
          </cell>
        </row>
        <row r="4872">
          <cell r="D4872" t="str">
            <v>General Electric Company</v>
          </cell>
          <cell r="E4872" t="str">
            <v>Solar</v>
          </cell>
          <cell r="G4872" t="str">
            <v>NA</v>
          </cell>
          <cell r="H4872" t="str">
            <v>Merchant Unregulated</v>
          </cell>
        </row>
        <row r="4873">
          <cell r="D4873" t="str">
            <v>Springfield City of - (IL)</v>
          </cell>
          <cell r="E4873" t="str">
            <v>Oil</v>
          </cell>
          <cell r="G4873" t="str">
            <v>NA</v>
          </cell>
          <cell r="H4873" t="str">
            <v>Regulated</v>
          </cell>
        </row>
        <row r="4874">
          <cell r="D4874" t="str">
            <v>Kruger, Inc.</v>
          </cell>
          <cell r="E4874" t="str">
            <v>Water</v>
          </cell>
          <cell r="G4874" t="str">
            <v>NA</v>
          </cell>
          <cell r="H4874" t="str">
            <v>Merchant Unregulated</v>
          </cell>
        </row>
        <row r="4875">
          <cell r="D4875" t="str">
            <v>Waste Management, Inc.</v>
          </cell>
          <cell r="E4875" t="str">
            <v>Biomass</v>
          </cell>
          <cell r="G4875" t="str">
            <v>NA</v>
          </cell>
          <cell r="H4875" t="str">
            <v>Merchant Unregulated</v>
          </cell>
        </row>
        <row r="4876">
          <cell r="D4876" t="str">
            <v>Industry Funds Management Ltd.</v>
          </cell>
          <cell r="E4876" t="str">
            <v>Gas</v>
          </cell>
          <cell r="G4876">
            <v>477684</v>
          </cell>
          <cell r="H4876" t="str">
            <v>Merchant Unregulated</v>
          </cell>
        </row>
        <row r="4877">
          <cell r="D4877" t="str">
            <v>Osaka Gas Company, Ltd.</v>
          </cell>
          <cell r="E4877" t="str">
            <v>Gas</v>
          </cell>
          <cell r="G4877">
            <v>119422</v>
          </cell>
          <cell r="H4877" t="str">
            <v>Merchant Unregulated</v>
          </cell>
        </row>
        <row r="4878">
          <cell r="D4878" t="str">
            <v>Boulder, City of</v>
          </cell>
          <cell r="E4878" t="str">
            <v>Water</v>
          </cell>
          <cell r="G4878" t="str">
            <v>NA</v>
          </cell>
          <cell r="H4878" t="str">
            <v>Merchant Unregulated</v>
          </cell>
        </row>
        <row r="4879">
          <cell r="D4879" t="str">
            <v>SunEdison, Inc.</v>
          </cell>
          <cell r="E4879" t="str">
            <v>Solar</v>
          </cell>
          <cell r="G4879" t="str">
            <v>NA</v>
          </cell>
          <cell r="H4879" t="str">
            <v>Merchant Unregulated</v>
          </cell>
        </row>
        <row r="4880">
          <cell r="D4880" t="str">
            <v>Lakin City of</v>
          </cell>
          <cell r="E4880" t="str">
            <v>Gas</v>
          </cell>
          <cell r="G4880" t="str">
            <v>NA</v>
          </cell>
          <cell r="H4880" t="str">
            <v>Regulated</v>
          </cell>
        </row>
        <row r="4881">
          <cell r="D4881" t="str">
            <v>CRT Wind LLC</v>
          </cell>
          <cell r="E4881" t="str">
            <v>Wind</v>
          </cell>
          <cell r="G4881" t="str">
            <v>NA</v>
          </cell>
          <cell r="H4881" t="str">
            <v>Merchant Unregulated</v>
          </cell>
        </row>
        <row r="4882">
          <cell r="D4882" t="str">
            <v>Lamar City of CO</v>
          </cell>
          <cell r="E4882" t="str">
            <v>Gas</v>
          </cell>
          <cell r="G4882" t="str">
            <v>NA</v>
          </cell>
          <cell r="H4882" t="str">
            <v>Regulated</v>
          </cell>
        </row>
        <row r="4883">
          <cell r="D4883" t="str">
            <v>Arkansas River Power Authority</v>
          </cell>
          <cell r="E4883" t="str">
            <v>Oil</v>
          </cell>
          <cell r="G4883" t="str">
            <v>NA</v>
          </cell>
          <cell r="H4883" t="str">
            <v>Regulated</v>
          </cell>
        </row>
        <row r="4884">
          <cell r="D4884" t="str">
            <v>Lamar City of CO</v>
          </cell>
          <cell r="E4884" t="str">
            <v>Oil</v>
          </cell>
          <cell r="G4884" t="str">
            <v>NA</v>
          </cell>
          <cell r="H4884" t="str">
            <v>Regulated</v>
          </cell>
        </row>
        <row r="4885">
          <cell r="D4885" t="str">
            <v>NextEra Energy, Inc.</v>
          </cell>
          <cell r="E4885" t="str">
            <v>Gas</v>
          </cell>
          <cell r="G4885">
            <v>4913163</v>
          </cell>
          <cell r="H4885" t="str">
            <v>Merchant Unregulated</v>
          </cell>
        </row>
        <row r="4886">
          <cell r="D4886" t="str">
            <v>Arkansas River Power Authority</v>
          </cell>
          <cell r="E4886" t="str">
            <v>Wind</v>
          </cell>
          <cell r="G4886" t="str">
            <v>NA</v>
          </cell>
          <cell r="H4886" t="str">
            <v>Merchant Unregulated</v>
          </cell>
        </row>
        <row r="4887">
          <cell r="D4887" t="str">
            <v>Arkansas River Power Authority</v>
          </cell>
          <cell r="E4887" t="str">
            <v>Wind</v>
          </cell>
          <cell r="G4887" t="str">
            <v>NA</v>
          </cell>
          <cell r="H4887" t="str">
            <v>Regulated</v>
          </cell>
        </row>
        <row r="4888">
          <cell r="D4888" t="str">
            <v>Lamar City of CO</v>
          </cell>
          <cell r="E4888" t="str">
            <v>Wind</v>
          </cell>
          <cell r="G4888" t="str">
            <v>NA</v>
          </cell>
          <cell r="H4888" t="str">
            <v>Regulated</v>
          </cell>
        </row>
        <row r="4889">
          <cell r="D4889" t="str">
            <v>Calpine Corporation</v>
          </cell>
          <cell r="E4889" t="str">
            <v>Gas</v>
          </cell>
          <cell r="G4889" t="str">
            <v>NA</v>
          </cell>
          <cell r="H4889" t="str">
            <v>Merchant Unregulated</v>
          </cell>
        </row>
        <row r="4890">
          <cell r="D4890" t="str">
            <v>Lamoni City of</v>
          </cell>
          <cell r="E4890" t="str">
            <v>Oil</v>
          </cell>
          <cell r="G4890" t="str">
            <v>NA</v>
          </cell>
          <cell r="H4890" t="str">
            <v>Regulated</v>
          </cell>
        </row>
        <row r="4891">
          <cell r="D4891" t="str">
            <v>Lancaster County Solid Wr Authority</v>
          </cell>
          <cell r="E4891" t="str">
            <v>Biomass</v>
          </cell>
          <cell r="G4891">
            <v>225404</v>
          </cell>
          <cell r="H4891" t="str">
            <v>Merchant Unregulated</v>
          </cell>
        </row>
        <row r="4892">
          <cell r="D4892" t="str">
            <v>Prudential Financial, Inc.</v>
          </cell>
          <cell r="E4892" t="str">
            <v>Gas</v>
          </cell>
          <cell r="G4892" t="str">
            <v>NA</v>
          </cell>
          <cell r="H4892" t="str">
            <v>Merchant Unregulated</v>
          </cell>
        </row>
        <row r="4893">
          <cell r="D4893" t="str">
            <v>Manulife Financial Corporation</v>
          </cell>
          <cell r="E4893" t="str">
            <v>Gas</v>
          </cell>
          <cell r="G4893" t="str">
            <v>NA</v>
          </cell>
          <cell r="H4893" t="str">
            <v>Merchant Unregulated</v>
          </cell>
        </row>
        <row r="4894">
          <cell r="D4894" t="str">
            <v>ITOCHU Corporation</v>
          </cell>
          <cell r="E4894" t="str">
            <v>Gas</v>
          </cell>
          <cell r="G4894" t="str">
            <v>NA</v>
          </cell>
          <cell r="H4894" t="str">
            <v>Merchant Unregulated</v>
          </cell>
        </row>
        <row r="4895">
          <cell r="D4895" t="str">
            <v>University of North Carolina at Chapel Hill</v>
          </cell>
          <cell r="E4895" t="str">
            <v>Biomass</v>
          </cell>
          <cell r="G4895" t="str">
            <v>NA</v>
          </cell>
          <cell r="H4895" t="str">
            <v>Merchant Unregulated</v>
          </cell>
        </row>
        <row r="4896">
          <cell r="D4896" t="str">
            <v>North Carolina Municipal Power Agency Number 1</v>
          </cell>
          <cell r="E4896" t="str">
            <v>Oil</v>
          </cell>
          <cell r="G4896" t="str">
            <v>NA</v>
          </cell>
          <cell r="H4896" t="str">
            <v>Regulated</v>
          </cell>
        </row>
        <row r="4897">
          <cell r="D4897" t="str">
            <v>Exelon Corporation</v>
          </cell>
          <cell r="E4897" t="str">
            <v>Solar</v>
          </cell>
          <cell r="G4897" t="str">
            <v>NA</v>
          </cell>
          <cell r="H4897" t="str">
            <v>Merchant Unregulated</v>
          </cell>
        </row>
        <row r="4898">
          <cell r="D4898" t="str">
            <v>Lanesboro Public Utility Comm</v>
          </cell>
          <cell r="E4898" t="str">
            <v>Oil</v>
          </cell>
          <cell r="G4898" t="str">
            <v>NA</v>
          </cell>
          <cell r="H4898" t="str">
            <v>Regulated</v>
          </cell>
        </row>
        <row r="4899">
          <cell r="D4899" t="str">
            <v>Lanesboro Public Utility Comm</v>
          </cell>
          <cell r="E4899" t="str">
            <v>Water</v>
          </cell>
          <cell r="G4899" t="str">
            <v>NA</v>
          </cell>
          <cell r="H4899" t="str">
            <v>Regulated</v>
          </cell>
        </row>
        <row r="4900">
          <cell r="D4900" t="str">
            <v>Southern Company</v>
          </cell>
          <cell r="E4900" t="str">
            <v>Water</v>
          </cell>
          <cell r="G4900">
            <v>0</v>
          </cell>
          <cell r="H4900" t="str">
            <v>Regulated</v>
          </cell>
        </row>
        <row r="4901">
          <cell r="D4901" t="str">
            <v>Otter Tail Corporation</v>
          </cell>
          <cell r="E4901" t="str">
            <v>Wind</v>
          </cell>
          <cell r="G4901">
            <v>143498</v>
          </cell>
          <cell r="H4901" t="str">
            <v>Regulated</v>
          </cell>
        </row>
        <row r="4902">
          <cell r="D4902" t="str">
            <v>NextEra Energy, Inc.</v>
          </cell>
          <cell r="E4902" t="str">
            <v>Wind</v>
          </cell>
          <cell r="G4902">
            <v>143499</v>
          </cell>
          <cell r="H4902" t="str">
            <v>Merchant Unregulated</v>
          </cell>
        </row>
        <row r="4903">
          <cell r="D4903" t="str">
            <v>NextEra Energy, Inc.</v>
          </cell>
          <cell r="E4903" t="str">
            <v>Wind</v>
          </cell>
          <cell r="G4903">
            <v>143538</v>
          </cell>
          <cell r="H4903" t="str">
            <v>Merchant Unregulated</v>
          </cell>
        </row>
        <row r="4904">
          <cell r="D4904" t="str">
            <v>Black Hills Corporation</v>
          </cell>
          <cell r="E4904" t="str">
            <v>Gas</v>
          </cell>
          <cell r="G4904">
            <v>12853</v>
          </cell>
          <cell r="H4904" t="str">
            <v>Regulated</v>
          </cell>
        </row>
        <row r="4905">
          <cell r="D4905" t="str">
            <v>NRG Energy, Inc.</v>
          </cell>
          <cell r="E4905" t="str">
            <v>Wind</v>
          </cell>
          <cell r="G4905">
            <v>512099</v>
          </cell>
          <cell r="H4905" t="str">
            <v>Merchant Unregulated</v>
          </cell>
        </row>
        <row r="4906">
          <cell r="D4906" t="str">
            <v>IDACORP, Inc.</v>
          </cell>
          <cell r="E4906" t="str">
            <v>Gas</v>
          </cell>
          <cell r="G4906">
            <v>425263</v>
          </cell>
          <cell r="H4906" t="str">
            <v>Regulated</v>
          </cell>
        </row>
        <row r="4907">
          <cell r="D4907" t="str">
            <v>Alliant Energy Corporation</v>
          </cell>
          <cell r="E4907" t="str">
            <v>Coal</v>
          </cell>
          <cell r="G4907">
            <v>1136806</v>
          </cell>
          <cell r="H4907" t="str">
            <v>Regulated</v>
          </cell>
        </row>
        <row r="4908">
          <cell r="D4908" t="str">
            <v>General Motors Corporation</v>
          </cell>
          <cell r="E4908" t="str">
            <v>Gas</v>
          </cell>
          <cell r="G4908" t="str">
            <v>NA</v>
          </cell>
          <cell r="H4908" t="str">
            <v>Merchant Unregulated</v>
          </cell>
        </row>
        <row r="4909">
          <cell r="D4909" t="str">
            <v>Alliant Energy Corporation</v>
          </cell>
          <cell r="E4909" t="str">
            <v>Oil</v>
          </cell>
          <cell r="G4909">
            <v>0</v>
          </cell>
          <cell r="H4909" t="str">
            <v>Regulated</v>
          </cell>
        </row>
        <row r="4910">
          <cell r="D4910" t="str">
            <v>Southern Company</v>
          </cell>
          <cell r="E4910" t="str">
            <v>Coal</v>
          </cell>
          <cell r="G4910">
            <v>835295</v>
          </cell>
          <cell r="H4910" t="str">
            <v>Regulated</v>
          </cell>
        </row>
        <row r="4911">
          <cell r="D4911" t="str">
            <v>Southern Company</v>
          </cell>
          <cell r="E4911" t="str">
            <v>Gas</v>
          </cell>
          <cell r="G4911">
            <v>3813683</v>
          </cell>
          <cell r="H4911" t="str">
            <v>Regulated</v>
          </cell>
        </row>
        <row r="4912">
          <cell r="D4912" t="str">
            <v>Southern Company</v>
          </cell>
          <cell r="E4912" t="str">
            <v>Oil</v>
          </cell>
          <cell r="G4912">
            <v>719</v>
          </cell>
          <cell r="H4912" t="str">
            <v>Regulated</v>
          </cell>
        </row>
        <row r="4913">
          <cell r="D4913" t="str">
            <v>Missouri Basin Municipal Power Agency</v>
          </cell>
          <cell r="E4913" t="str">
            <v>Coal</v>
          </cell>
          <cell r="G4913">
            <v>1811347</v>
          </cell>
          <cell r="H4913" t="str">
            <v>Regulated</v>
          </cell>
        </row>
        <row r="4914">
          <cell r="D4914" t="str">
            <v>Tri-State Generation &amp; Transmission Association, Inc.</v>
          </cell>
          <cell r="E4914" t="str">
            <v>Coal</v>
          </cell>
          <cell r="G4914">
            <v>2661481</v>
          </cell>
          <cell r="H4914" t="str">
            <v>Regulated</v>
          </cell>
        </row>
        <row r="4915">
          <cell r="D4915" t="str">
            <v>Basin Electric Power Cooperative</v>
          </cell>
          <cell r="E4915" t="str">
            <v>Coal</v>
          </cell>
          <cell r="G4915">
            <v>4648793</v>
          </cell>
          <cell r="H4915" t="str">
            <v>Regulated</v>
          </cell>
        </row>
        <row r="4916">
          <cell r="D4916" t="str">
            <v>Heartland Consumers Power Dist</v>
          </cell>
          <cell r="E4916" t="str">
            <v>Coal</v>
          </cell>
          <cell r="G4916">
            <v>329936</v>
          </cell>
          <cell r="H4916" t="str">
            <v>Regulated</v>
          </cell>
        </row>
        <row r="4917">
          <cell r="D4917" t="str">
            <v>Lincoln Electric System</v>
          </cell>
          <cell r="E4917" t="str">
            <v>Coal</v>
          </cell>
          <cell r="G4917">
            <v>1403326</v>
          </cell>
          <cell r="H4917" t="str">
            <v>Regulated</v>
          </cell>
        </row>
        <row r="4918">
          <cell r="D4918" t="str">
            <v>Wyoming Municipal Power Agency</v>
          </cell>
          <cell r="E4918" t="str">
            <v>Coal</v>
          </cell>
          <cell r="G4918">
            <v>142971</v>
          </cell>
          <cell r="H4918" t="str">
            <v>Regulated</v>
          </cell>
        </row>
        <row r="4919">
          <cell r="D4919" t="str">
            <v>Riverstone Holdings LLC</v>
          </cell>
          <cell r="E4919" t="str">
            <v>Gas</v>
          </cell>
          <cell r="G4919">
            <v>196083</v>
          </cell>
          <cell r="H4919" t="str">
            <v>Merchant Unregulated</v>
          </cell>
        </row>
        <row r="4920">
          <cell r="D4920" t="str">
            <v>Edison International</v>
          </cell>
          <cell r="E4920" t="str">
            <v>Wind</v>
          </cell>
          <cell r="G4920">
            <v>354796</v>
          </cell>
          <cell r="H4920" t="str">
            <v>Merchant Unregulated</v>
          </cell>
        </row>
        <row r="4921">
          <cell r="D4921" t="str">
            <v>Mitsubishi Corporation</v>
          </cell>
          <cell r="E4921" t="str">
            <v>Gas</v>
          </cell>
          <cell r="G4921" t="str">
            <v>NA</v>
          </cell>
          <cell r="H4921" t="str">
            <v>Merchant Unregulated</v>
          </cell>
        </row>
        <row r="4922">
          <cell r="D4922" t="str">
            <v>Larned City of</v>
          </cell>
          <cell r="E4922" t="str">
            <v>Oil</v>
          </cell>
          <cell r="G4922" t="str">
            <v>NA</v>
          </cell>
          <cell r="H4922" t="str">
            <v>Regulated</v>
          </cell>
        </row>
        <row r="4923">
          <cell r="D4923" t="str">
            <v>Lakeland City of</v>
          </cell>
          <cell r="E4923" t="str">
            <v>Gas</v>
          </cell>
          <cell r="G4923" t="str">
            <v>NA</v>
          </cell>
          <cell r="H4923" t="str">
            <v>Regulated</v>
          </cell>
        </row>
        <row r="4924">
          <cell r="D4924" t="str">
            <v>Lakeland City of</v>
          </cell>
          <cell r="E4924" t="str">
            <v>Gas</v>
          </cell>
          <cell r="G4924" t="str">
            <v>NA</v>
          </cell>
          <cell r="H4924" t="str">
            <v>Regulated</v>
          </cell>
        </row>
        <row r="4925">
          <cell r="D4925" t="str">
            <v>Edison International</v>
          </cell>
          <cell r="E4925" t="str">
            <v>Wind</v>
          </cell>
          <cell r="G4925" t="str">
            <v>NA</v>
          </cell>
          <cell r="H4925" t="str">
            <v>Merchant Unregulated</v>
          </cell>
        </row>
        <row r="4926">
          <cell r="D4926" t="str">
            <v>Private Investor - Dale Larson</v>
          </cell>
          <cell r="E4926" t="str">
            <v>Wind</v>
          </cell>
          <cell r="G4926" t="str">
            <v>NA</v>
          </cell>
          <cell r="H4926" t="str">
            <v>Merchant Unregulated</v>
          </cell>
        </row>
        <row r="4927">
          <cell r="D4927" t="str">
            <v>Las Animas City of</v>
          </cell>
          <cell r="E4927" t="str">
            <v>Oil</v>
          </cell>
          <cell r="G4927" t="str">
            <v>NA</v>
          </cell>
          <cell r="H4927" t="str">
            <v>Regulated</v>
          </cell>
        </row>
        <row r="4928">
          <cell r="D4928" t="str">
            <v>SunEdison, Inc.</v>
          </cell>
          <cell r="E4928" t="str">
            <v>Solar</v>
          </cell>
          <cell r="G4928" t="str">
            <v>NA</v>
          </cell>
          <cell r="H4928" t="str">
            <v>Merchant Unregulated</v>
          </cell>
        </row>
        <row r="4929">
          <cell r="D4929" t="str">
            <v>Southwest Generation</v>
          </cell>
          <cell r="E4929" t="str">
            <v>Gas</v>
          </cell>
          <cell r="G4929" t="str">
            <v>NA</v>
          </cell>
          <cell r="H4929" t="str">
            <v>Merchant Unregulated</v>
          </cell>
        </row>
        <row r="4930">
          <cell r="D4930" t="str">
            <v>Southwest Generation</v>
          </cell>
          <cell r="E4930" t="str">
            <v>Gas</v>
          </cell>
          <cell r="G4930">
            <v>441677</v>
          </cell>
          <cell r="H4930" t="str">
            <v>Merchant Unregulated</v>
          </cell>
        </row>
        <row r="4931">
          <cell r="D4931" t="str">
            <v>PNM Resources, Inc.</v>
          </cell>
          <cell r="E4931" t="str">
            <v>Solar</v>
          </cell>
          <cell r="G4931">
            <v>10940</v>
          </cell>
          <cell r="H4931" t="str">
            <v>Regulated</v>
          </cell>
        </row>
        <row r="4932">
          <cell r="D4932" t="str">
            <v>Exelon Corporation</v>
          </cell>
          <cell r="E4932" t="str">
            <v>Nuclear</v>
          </cell>
          <cell r="G4932">
            <v>19594999</v>
          </cell>
          <cell r="H4932" t="str">
            <v>Merchant Unregulated</v>
          </cell>
        </row>
        <row r="4933">
          <cell r="D4933" t="str">
            <v>ALLETE, Inc.</v>
          </cell>
          <cell r="E4933" t="str">
            <v>Coal</v>
          </cell>
          <cell r="G4933">
            <v>368364</v>
          </cell>
          <cell r="H4933" t="str">
            <v>Regulated</v>
          </cell>
        </row>
        <row r="4934">
          <cell r="D4934" t="str">
            <v>Berkshire Hathaway Inc.</v>
          </cell>
          <cell r="E4934" t="str">
            <v>Water</v>
          </cell>
          <cell r="G4934">
            <v>3442</v>
          </cell>
          <cell r="H4934" t="str">
            <v>Regulated</v>
          </cell>
        </row>
        <row r="4935">
          <cell r="D4935" t="str">
            <v>MidAmerican Energy Holdings Company</v>
          </cell>
          <cell r="E4935" t="str">
            <v>Water</v>
          </cell>
          <cell r="G4935">
            <v>391</v>
          </cell>
          <cell r="H4935" t="str">
            <v>Regulated</v>
          </cell>
        </row>
        <row r="4936">
          <cell r="D4936" t="str">
            <v>Lateral 10 Ventures</v>
          </cell>
          <cell r="E4936" t="str">
            <v>Water</v>
          </cell>
          <cell r="G4936" t="str">
            <v>NA</v>
          </cell>
          <cell r="H4936" t="str">
            <v>Merchant Unregulated</v>
          </cell>
        </row>
        <row r="4937">
          <cell r="D4937" t="str">
            <v>NextEra Energy, Inc.</v>
          </cell>
          <cell r="E4937" t="str">
            <v>Gas</v>
          </cell>
          <cell r="G4937">
            <v>4369148</v>
          </cell>
          <cell r="H4937" t="str">
            <v>Regulated</v>
          </cell>
        </row>
        <row r="4938">
          <cell r="D4938" t="str">
            <v>NextEra Energy, Inc.</v>
          </cell>
          <cell r="E4938" t="str">
            <v>Gas</v>
          </cell>
          <cell r="G4938">
            <v>37677</v>
          </cell>
          <cell r="H4938" t="str">
            <v>Regulated</v>
          </cell>
        </row>
        <row r="4939">
          <cell r="D4939" t="str">
            <v>Lauhoff Grain Co</v>
          </cell>
          <cell r="E4939" t="str">
            <v>Coal</v>
          </cell>
          <cell r="G4939" t="str">
            <v>NA</v>
          </cell>
          <cell r="H4939" t="str">
            <v>Merchant Unregulated</v>
          </cell>
        </row>
        <row r="4940">
          <cell r="D4940" t="str">
            <v>United States Government</v>
          </cell>
          <cell r="E4940" t="str">
            <v>Water</v>
          </cell>
          <cell r="G4940" t="str">
            <v>NA</v>
          </cell>
          <cell r="H4940" t="str">
            <v>Merchant Unregulated</v>
          </cell>
        </row>
        <row r="4941">
          <cell r="D4941" t="str">
            <v>Duke Energy Corporation</v>
          </cell>
          <cell r="E4941" t="str">
            <v>Wind</v>
          </cell>
          <cell r="G4941">
            <v>48262</v>
          </cell>
          <cell r="H4941" t="str">
            <v>Merchant Unregulated</v>
          </cell>
        </row>
        <row r="4942">
          <cell r="D4942" t="str">
            <v>AES Corporation</v>
          </cell>
          <cell r="E4942" t="str">
            <v>Wind</v>
          </cell>
          <cell r="G4942">
            <v>196473</v>
          </cell>
          <cell r="H4942" t="str">
            <v>Merchant Unregulated</v>
          </cell>
        </row>
        <row r="4943">
          <cell r="D4943" t="str">
            <v>East Kentucky Power Cooperative Inc.</v>
          </cell>
          <cell r="E4943" t="str">
            <v>Biomass</v>
          </cell>
          <cell r="G4943" t="str">
            <v>NA</v>
          </cell>
          <cell r="H4943" t="str">
            <v>Merchant Unregulated</v>
          </cell>
        </row>
        <row r="4944">
          <cell r="D4944" t="str">
            <v>Berkshire Hathaway Inc.</v>
          </cell>
          <cell r="E4944" t="str">
            <v>Wind</v>
          </cell>
          <cell r="G4944">
            <v>353074</v>
          </cell>
          <cell r="H4944" t="str">
            <v>Regulated</v>
          </cell>
        </row>
        <row r="4945">
          <cell r="D4945" t="str">
            <v>MidAmerican Energy Holdings Company</v>
          </cell>
          <cell r="E4945" t="str">
            <v>Wind</v>
          </cell>
          <cell r="G4945">
            <v>40105</v>
          </cell>
          <cell r="H4945" t="str">
            <v>Regulated</v>
          </cell>
        </row>
        <row r="4946">
          <cell r="D4946" t="str">
            <v>Laurel City of</v>
          </cell>
          <cell r="E4946" t="str">
            <v>Gas</v>
          </cell>
          <cell r="G4946" t="str">
            <v>NA</v>
          </cell>
          <cell r="H4946" t="str">
            <v>Regulated</v>
          </cell>
        </row>
        <row r="4947">
          <cell r="D4947" t="str">
            <v>Laurens City of IA</v>
          </cell>
          <cell r="E4947" t="str">
            <v>Oil</v>
          </cell>
          <cell r="G4947" t="str">
            <v>NA</v>
          </cell>
          <cell r="H4947" t="str">
            <v>Regulated</v>
          </cell>
        </row>
        <row r="4948">
          <cell r="D4948" t="str">
            <v>Manitoba Hydro</v>
          </cell>
          <cell r="E4948" t="str">
            <v>Water</v>
          </cell>
          <cell r="G4948" t="str">
            <v>NA</v>
          </cell>
          <cell r="H4948" t="str">
            <v>Foreign</v>
          </cell>
        </row>
        <row r="4949">
          <cell r="D4949" t="str">
            <v>Manitoba Hydro</v>
          </cell>
          <cell r="E4949" t="str">
            <v>Water</v>
          </cell>
          <cell r="G4949" t="str">
            <v>NA</v>
          </cell>
          <cell r="H4949" t="str">
            <v>Foreign</v>
          </cell>
        </row>
        <row r="4950">
          <cell r="D4950" t="str">
            <v>Canadian Solar Inc.</v>
          </cell>
          <cell r="E4950" t="str">
            <v>Solar</v>
          </cell>
          <cell r="G4950" t="str">
            <v>NA</v>
          </cell>
          <cell r="H4950" t="str">
            <v>Merchant Unregulated</v>
          </cell>
        </row>
        <row r="4951">
          <cell r="D4951" t="str">
            <v>Albert R Lavallee Inc</v>
          </cell>
          <cell r="E4951" t="str">
            <v>Oil</v>
          </cell>
          <cell r="G4951" t="str">
            <v>NA</v>
          </cell>
          <cell r="H4951" t="str">
            <v>Merchant Unregulated</v>
          </cell>
        </row>
        <row r="4952">
          <cell r="D4952" t="str">
            <v>Oklahoma Municipal Power Authority</v>
          </cell>
          <cell r="E4952" t="str">
            <v>Oil</v>
          </cell>
          <cell r="G4952" t="str">
            <v>NA</v>
          </cell>
          <cell r="H4952" t="str">
            <v>Merchant Unregulated</v>
          </cell>
        </row>
        <row r="4953">
          <cell r="D4953" t="str">
            <v>Westar Energy, Inc.</v>
          </cell>
          <cell r="E4953" t="str">
            <v>Coal</v>
          </cell>
          <cell r="G4953">
            <v>3028294</v>
          </cell>
          <cell r="H4953" t="str">
            <v>Regulated</v>
          </cell>
        </row>
        <row r="4954">
          <cell r="D4954" t="str">
            <v>Wabash Valley Power Association, Inc.</v>
          </cell>
          <cell r="E4954" t="str">
            <v>Gas</v>
          </cell>
          <cell r="G4954">
            <v>22622</v>
          </cell>
          <cell r="H4954" t="str">
            <v>Merchant Unregulated</v>
          </cell>
        </row>
        <row r="4955">
          <cell r="D4955" t="str">
            <v>Hoosier Energy Rural Electric Co-op Inc.</v>
          </cell>
          <cell r="E4955" t="str">
            <v>Gas</v>
          </cell>
          <cell r="G4955">
            <v>45250</v>
          </cell>
          <cell r="H4955" t="str">
            <v>Merchant Unregulated</v>
          </cell>
        </row>
        <row r="4956">
          <cell r="D4956" t="str">
            <v>Enel S.p.A.</v>
          </cell>
          <cell r="E4956" t="str">
            <v>Water</v>
          </cell>
          <cell r="G4956" t="str">
            <v>NA</v>
          </cell>
          <cell r="H4956" t="str">
            <v>Merchant Unregulated</v>
          </cell>
        </row>
        <row r="4957">
          <cell r="D4957" t="str">
            <v>American Electric Power Company, Inc.</v>
          </cell>
          <cell r="E4957" t="str">
            <v>Gas</v>
          </cell>
          <cell r="G4957">
            <v>6637009</v>
          </cell>
          <cell r="H4957" t="str">
            <v>Merchant Unregulated</v>
          </cell>
        </row>
        <row r="4958">
          <cell r="D4958" t="str">
            <v>LAX Airport</v>
          </cell>
          <cell r="E4958" t="str">
            <v>Gas</v>
          </cell>
          <cell r="G4958" t="str">
            <v>NA</v>
          </cell>
          <cell r="H4958" t="str">
            <v>Merchant Unregulated</v>
          </cell>
        </row>
        <row r="4959">
          <cell r="D4959" t="str">
            <v>Southern Company</v>
          </cell>
          <cell r="E4959" t="str">
            <v>Water</v>
          </cell>
          <cell r="G4959">
            <v>349824</v>
          </cell>
          <cell r="H4959" t="str">
            <v>Regulated</v>
          </cell>
        </row>
        <row r="4960">
          <cell r="D4960" t="str">
            <v>Hill Air Force Base</v>
          </cell>
          <cell r="E4960" t="str">
            <v>Solar</v>
          </cell>
          <cell r="G4960" t="str">
            <v>NA</v>
          </cell>
          <cell r="H4960" t="str">
            <v>Merchant Unregulated</v>
          </cell>
        </row>
        <row r="4961">
          <cell r="D4961" t="str">
            <v>Eugene City of</v>
          </cell>
          <cell r="E4961" t="str">
            <v>Water</v>
          </cell>
          <cell r="G4961" t="str">
            <v>NA</v>
          </cell>
          <cell r="H4961" t="str">
            <v>Regulated</v>
          </cell>
        </row>
        <row r="4962">
          <cell r="D4962" t="str">
            <v>Koch Industries, Inc.</v>
          </cell>
          <cell r="E4962" t="str">
            <v>Gas</v>
          </cell>
          <cell r="G4962">
            <v>438233</v>
          </cell>
          <cell r="H4962" t="str">
            <v>Merchant Unregulated</v>
          </cell>
        </row>
        <row r="4963">
          <cell r="D4963" t="str">
            <v>Iberdrola, S.A.</v>
          </cell>
          <cell r="E4963" t="str">
            <v>Wind</v>
          </cell>
          <cell r="G4963">
            <v>317104</v>
          </cell>
          <cell r="H4963" t="str">
            <v>Merchant Unregulated</v>
          </cell>
        </row>
        <row r="4964">
          <cell r="D4964" t="str">
            <v>Berkshire Hathaway Inc.</v>
          </cell>
          <cell r="E4964" t="str">
            <v>Wind</v>
          </cell>
          <cell r="G4964">
            <v>171435</v>
          </cell>
          <cell r="H4964" t="str">
            <v>Regulated</v>
          </cell>
        </row>
        <row r="4965">
          <cell r="D4965" t="str">
            <v>MidAmerican Energy Holdings Company</v>
          </cell>
          <cell r="E4965" t="str">
            <v>Wind</v>
          </cell>
          <cell r="G4965">
            <v>19472</v>
          </cell>
          <cell r="H4965" t="str">
            <v>Regulated</v>
          </cell>
        </row>
        <row r="4966">
          <cell r="D4966" t="str">
            <v>Lebanon City of OH</v>
          </cell>
          <cell r="E4966" t="str">
            <v>Oil</v>
          </cell>
          <cell r="G4966" t="str">
            <v>NA</v>
          </cell>
          <cell r="H4966" t="str">
            <v>Regulated</v>
          </cell>
        </row>
        <row r="4967">
          <cell r="D4967" t="str">
            <v>Lebanon City of OH</v>
          </cell>
          <cell r="E4967" t="str">
            <v>Oil</v>
          </cell>
          <cell r="G4967" t="str">
            <v>NA</v>
          </cell>
          <cell r="H4967" t="str">
            <v>Regulated</v>
          </cell>
        </row>
        <row r="4968">
          <cell r="D4968" t="str">
            <v>Connecticut Municipal Electric Energy Cooperative</v>
          </cell>
          <cell r="E4968" t="str">
            <v>Oil</v>
          </cell>
          <cell r="G4968" t="str">
            <v>NA</v>
          </cell>
          <cell r="H4968" t="str">
            <v>Regulated</v>
          </cell>
        </row>
        <row r="4969">
          <cell r="D4969" t="str">
            <v>Consolidated Edison, Inc.</v>
          </cell>
          <cell r="E4969" t="str">
            <v>Solar</v>
          </cell>
          <cell r="G4969" t="str">
            <v>NA</v>
          </cell>
          <cell r="H4969" t="str">
            <v>Merchant Unregulated</v>
          </cell>
        </row>
        <row r="4970">
          <cell r="D4970" t="str">
            <v>Wyeth-Averst Lederle</v>
          </cell>
          <cell r="E4970" t="str">
            <v>Gas</v>
          </cell>
          <cell r="G4970" t="str">
            <v>NA</v>
          </cell>
          <cell r="H4970" t="str">
            <v>Merchant Unregulated</v>
          </cell>
        </row>
        <row r="4971">
          <cell r="D4971" t="str">
            <v>Duke Energy Corporation</v>
          </cell>
          <cell r="E4971" t="str">
            <v>Gas</v>
          </cell>
          <cell r="G4971">
            <v>112110</v>
          </cell>
          <cell r="H4971" t="str">
            <v>Regulated</v>
          </cell>
        </row>
        <row r="4972">
          <cell r="D4972" t="str">
            <v>South Carolina Public Service Authority</v>
          </cell>
          <cell r="E4972" t="str">
            <v>Biomass</v>
          </cell>
          <cell r="G4972" t="str">
            <v>NA</v>
          </cell>
          <cell r="H4972" t="str">
            <v>Regulated</v>
          </cell>
        </row>
        <row r="4973">
          <cell r="D4973" t="str">
            <v>Lee County Board of Commissioners</v>
          </cell>
          <cell r="E4973" t="str">
            <v>Biomass</v>
          </cell>
          <cell r="G4973" t="str">
            <v>NA</v>
          </cell>
          <cell r="H4973" t="str">
            <v>Merchant Unregulated</v>
          </cell>
        </row>
        <row r="4974">
          <cell r="D4974" t="str">
            <v>Fort Smith City of</v>
          </cell>
          <cell r="E4974" t="str">
            <v>Water</v>
          </cell>
          <cell r="G4974" t="str">
            <v>NA</v>
          </cell>
          <cell r="H4974" t="str">
            <v>Merchant Unregulated</v>
          </cell>
        </row>
        <row r="4975">
          <cell r="D4975" t="str">
            <v>American Electric Power Company, Inc.</v>
          </cell>
          <cell r="E4975" t="str">
            <v>Water</v>
          </cell>
          <cell r="G4975">
            <v>42015</v>
          </cell>
          <cell r="H4975" t="str">
            <v>Regulated</v>
          </cell>
        </row>
        <row r="4976">
          <cell r="D4976" t="str">
            <v>Kruger, Inc.</v>
          </cell>
          <cell r="E4976" t="str">
            <v>Water</v>
          </cell>
          <cell r="G4976" t="str">
            <v>NA</v>
          </cell>
          <cell r="H4976" t="str">
            <v>Merchant Unregulated</v>
          </cell>
        </row>
        <row r="4977">
          <cell r="D4977" t="str">
            <v>Basin Electric Power Cooperative</v>
          </cell>
          <cell r="E4977" t="str">
            <v>Coal</v>
          </cell>
          <cell r="G4977">
            <v>3408677</v>
          </cell>
          <cell r="H4977" t="str">
            <v>Merchant Unregulated</v>
          </cell>
        </row>
        <row r="4978">
          <cell r="D4978" t="str">
            <v>Berkshire Hathaway Inc.</v>
          </cell>
          <cell r="E4978" t="str">
            <v>Water</v>
          </cell>
          <cell r="G4978">
            <v>149558</v>
          </cell>
          <cell r="H4978" t="str">
            <v>Regulated</v>
          </cell>
        </row>
        <row r="4979">
          <cell r="D4979" t="str">
            <v>MidAmerican Energy Holdings Company</v>
          </cell>
          <cell r="E4979" t="str">
            <v>Water</v>
          </cell>
          <cell r="G4979">
            <v>16988</v>
          </cell>
          <cell r="H4979" t="str">
            <v>Regulated</v>
          </cell>
        </row>
        <row r="4980">
          <cell r="D4980" t="str">
            <v>Berkshire Hathaway Inc.</v>
          </cell>
          <cell r="E4980" t="str">
            <v>Water</v>
          </cell>
          <cell r="G4980">
            <v>185919</v>
          </cell>
          <cell r="H4980" t="str">
            <v>Regulated</v>
          </cell>
        </row>
        <row r="4981">
          <cell r="D4981" t="str">
            <v>MidAmerican Energy Holdings Company</v>
          </cell>
          <cell r="E4981" t="str">
            <v>Water</v>
          </cell>
          <cell r="G4981">
            <v>21118</v>
          </cell>
          <cell r="H4981" t="str">
            <v>Regulated</v>
          </cell>
        </row>
        <row r="4982">
          <cell r="D4982" t="str">
            <v>Alaska Energy &amp; Resources Company</v>
          </cell>
          <cell r="E4982" t="str">
            <v>Oil</v>
          </cell>
          <cell r="G4982">
            <v>20</v>
          </cell>
          <cell r="H4982" t="str">
            <v>Regulated</v>
          </cell>
        </row>
        <row r="4983">
          <cell r="D4983" t="str">
            <v>Alaska Energy &amp; Resources Company</v>
          </cell>
          <cell r="E4983" t="str">
            <v>Oil</v>
          </cell>
          <cell r="G4983">
            <v>210</v>
          </cell>
          <cell r="H4983" t="str">
            <v>Regulated</v>
          </cell>
        </row>
        <row r="4984">
          <cell r="D4984" t="str">
            <v>Iberdrola, S.A.</v>
          </cell>
          <cell r="E4984" t="str">
            <v>Wind</v>
          </cell>
          <cell r="G4984" t="str">
            <v>NA</v>
          </cell>
          <cell r="H4984" t="str">
            <v>Merchant Unregulated</v>
          </cell>
        </row>
        <row r="4985">
          <cell r="D4985" t="str">
            <v>Strata Solar LLC</v>
          </cell>
          <cell r="E4985" t="str">
            <v>Solar</v>
          </cell>
          <cell r="G4985" t="str">
            <v>NA</v>
          </cell>
          <cell r="H4985" t="str">
            <v>Merchant Unregulated</v>
          </cell>
        </row>
        <row r="4986">
          <cell r="D4986" t="str">
            <v>Strata Solar LLC</v>
          </cell>
          <cell r="E4986" t="str">
            <v>Solar</v>
          </cell>
          <cell r="G4986" t="str">
            <v>NA</v>
          </cell>
          <cell r="H4986" t="str">
            <v>Merchant Unregulated</v>
          </cell>
        </row>
        <row r="4987">
          <cell r="D4987" t="str">
            <v>Lenox City of</v>
          </cell>
          <cell r="E4987" t="str">
            <v>Oil</v>
          </cell>
          <cell r="G4987" t="str">
            <v>NA</v>
          </cell>
          <cell r="H4987" t="str">
            <v>Regulated</v>
          </cell>
        </row>
        <row r="4988">
          <cell r="D4988" t="str">
            <v>CPS Energy</v>
          </cell>
          <cell r="E4988" t="str">
            <v>Gas</v>
          </cell>
          <cell r="G4988">
            <v>94119</v>
          </cell>
          <cell r="H4988" t="str">
            <v>Regulated</v>
          </cell>
        </row>
        <row r="4989">
          <cell r="D4989" t="str">
            <v>Leviton Manufacturing Inc</v>
          </cell>
          <cell r="E4989" t="str">
            <v>Oil</v>
          </cell>
          <cell r="G4989" t="str">
            <v>NA</v>
          </cell>
          <cell r="H4989" t="str">
            <v>Merchant Unregulated</v>
          </cell>
        </row>
        <row r="4990">
          <cell r="D4990" t="str">
            <v>MDU Resources Group, Inc.</v>
          </cell>
          <cell r="E4990" t="str">
            <v>Coal</v>
          </cell>
          <cell r="G4990">
            <v>253721</v>
          </cell>
          <cell r="H4990" t="str">
            <v>Regulated</v>
          </cell>
        </row>
        <row r="4991">
          <cell r="D4991" t="str">
            <v>Entergy Corporation</v>
          </cell>
          <cell r="E4991" t="str">
            <v>Gas</v>
          </cell>
          <cell r="G4991">
            <v>1503571</v>
          </cell>
          <cell r="H4991" t="str">
            <v>Regulated</v>
          </cell>
        </row>
        <row r="4992">
          <cell r="D4992" t="str">
            <v>Southern Company</v>
          </cell>
          <cell r="E4992" t="str">
            <v>Water</v>
          </cell>
          <cell r="G4992">
            <v>220465</v>
          </cell>
          <cell r="H4992" t="str">
            <v>Regulated</v>
          </cell>
        </row>
        <row r="4993">
          <cell r="D4993" t="str">
            <v>United States Government</v>
          </cell>
          <cell r="E4993" t="str">
            <v>Water</v>
          </cell>
          <cell r="G4993" t="str">
            <v>NA</v>
          </cell>
          <cell r="H4993" t="str">
            <v>Merchant Unregulated</v>
          </cell>
        </row>
        <row r="4994">
          <cell r="D4994" t="str">
            <v>New York Power Authority</v>
          </cell>
          <cell r="E4994" t="str">
            <v>Water</v>
          </cell>
          <cell r="G4994" t="str">
            <v>NA</v>
          </cell>
          <cell r="H4994" t="str">
            <v>Merchant Unregulated</v>
          </cell>
        </row>
        <row r="4995">
          <cell r="D4995" t="str">
            <v>Garland City of</v>
          </cell>
          <cell r="E4995" t="str">
            <v>Water</v>
          </cell>
          <cell r="G4995" t="str">
            <v>NA</v>
          </cell>
          <cell r="H4995" t="str">
            <v>Regulated</v>
          </cell>
        </row>
        <row r="4996">
          <cell r="D4996" t="str">
            <v>North Carolina Municipal Power Agency Number 1</v>
          </cell>
          <cell r="E4996" t="str">
            <v>Oil</v>
          </cell>
          <cell r="G4996" t="str">
            <v>NA</v>
          </cell>
          <cell r="H4996" t="str">
            <v>Regulated</v>
          </cell>
        </row>
        <row r="4997">
          <cell r="D4997" t="str">
            <v>North Carolina Municipal Power Agency Number 1</v>
          </cell>
          <cell r="E4997" t="str">
            <v>Oil</v>
          </cell>
          <cell r="G4997" t="str">
            <v>NA</v>
          </cell>
          <cell r="H4997" t="str">
            <v>Regulated</v>
          </cell>
        </row>
        <row r="4998">
          <cell r="D4998" t="str">
            <v>North Carolina Municipal Power Agency Number 1</v>
          </cell>
          <cell r="E4998" t="str">
            <v>Oil</v>
          </cell>
          <cell r="G4998" t="str">
            <v>NA</v>
          </cell>
          <cell r="H4998" t="str">
            <v>Regulated</v>
          </cell>
        </row>
        <row r="4999">
          <cell r="D4999" t="str">
            <v>Mrs. Linda Guard</v>
          </cell>
          <cell r="E4999" t="str">
            <v>Solar</v>
          </cell>
          <cell r="G4999" t="str">
            <v>NA</v>
          </cell>
          <cell r="H4999" t="str">
            <v>Merchant Unregulated</v>
          </cell>
        </row>
        <row r="5000">
          <cell r="D5000" t="str">
            <v>United States Government</v>
          </cell>
          <cell r="E5000" t="str">
            <v>Water</v>
          </cell>
          <cell r="G5000">
            <v>2793645</v>
          </cell>
          <cell r="H5000" t="str">
            <v>Merchant Unregulated</v>
          </cell>
        </row>
        <row r="5001">
          <cell r="D5001" t="str">
            <v>Energy Capital Partners LLC</v>
          </cell>
          <cell r="E5001" t="str">
            <v>Gas</v>
          </cell>
          <cell r="G5001">
            <v>3801041</v>
          </cell>
          <cell r="H5001" t="str">
            <v>Merchant Unregulated</v>
          </cell>
        </row>
        <row r="5002">
          <cell r="D5002" t="str">
            <v>Wabash Valley Power Association, Inc.</v>
          </cell>
          <cell r="E5002" t="str">
            <v>Biomass</v>
          </cell>
          <cell r="G5002">
            <v>52941</v>
          </cell>
          <cell r="H5002" t="str">
            <v>Merchant Unregulated</v>
          </cell>
        </row>
        <row r="5003">
          <cell r="D5003" t="str">
            <v>Starwood Headquarters, LLC</v>
          </cell>
          <cell r="E5003" t="str">
            <v>Solar</v>
          </cell>
          <cell r="G5003" t="str">
            <v>NA</v>
          </cell>
          <cell r="H5003" t="str">
            <v>Merchant Unregulated</v>
          </cell>
        </row>
        <row r="5004">
          <cell r="D5004" t="str">
            <v>American Electric Power Company, Inc.</v>
          </cell>
          <cell r="E5004" t="str">
            <v>Gas</v>
          </cell>
          <cell r="G5004">
            <v>97098</v>
          </cell>
          <cell r="H5004" t="str">
            <v>Regulated</v>
          </cell>
        </row>
        <row r="5005">
          <cell r="D5005" t="str">
            <v>Brookfield Renewable Energy Partners L.P.</v>
          </cell>
          <cell r="E5005" t="str">
            <v>Water</v>
          </cell>
          <cell r="G5005" t="str">
            <v>NA</v>
          </cell>
          <cell r="H5005" t="str">
            <v>Merchant Unregulated</v>
          </cell>
        </row>
        <row r="5006">
          <cell r="D5006" t="str">
            <v>Brookfield Asset Management Inc.</v>
          </cell>
          <cell r="E5006" t="str">
            <v>Water</v>
          </cell>
          <cell r="G5006" t="str">
            <v>NA</v>
          </cell>
          <cell r="H5006" t="str">
            <v>Merchant Unregulated</v>
          </cell>
        </row>
        <row r="5007">
          <cell r="D5007" t="str">
            <v>Lightolier Genlyte Inc</v>
          </cell>
          <cell r="E5007" t="str">
            <v>Wind</v>
          </cell>
          <cell r="G5007" t="str">
            <v>NA</v>
          </cell>
          <cell r="H5007" t="str">
            <v>Merchant Unregulated</v>
          </cell>
        </row>
        <row r="5008">
          <cell r="D5008" t="str">
            <v>University of Oregon</v>
          </cell>
          <cell r="E5008" t="str">
            <v>Solar</v>
          </cell>
          <cell r="G5008" t="str">
            <v>NA</v>
          </cell>
          <cell r="H5008" t="str">
            <v>Merchant Unregulated</v>
          </cell>
        </row>
        <row r="5009">
          <cell r="D5009" t="str">
            <v>Alliant Energy Corporation</v>
          </cell>
          <cell r="E5009" t="str">
            <v>Oil</v>
          </cell>
          <cell r="G5009">
            <v>900</v>
          </cell>
          <cell r="H5009" t="str">
            <v>Regulated</v>
          </cell>
        </row>
        <row r="5010">
          <cell r="D5010" t="str">
            <v>PG&amp;E Corporation</v>
          </cell>
          <cell r="E5010" t="str">
            <v>Water</v>
          </cell>
          <cell r="G5010">
            <v>4455</v>
          </cell>
          <cell r="H5010" t="str">
            <v>Regulated</v>
          </cell>
        </row>
        <row r="5011">
          <cell r="D5011" t="str">
            <v>Joseph Millworks Inc.</v>
          </cell>
          <cell r="E5011" t="str">
            <v>Wind</v>
          </cell>
          <cell r="G5011" t="str">
            <v>NA</v>
          </cell>
          <cell r="H5011" t="str">
            <v>Merchant Unregulated</v>
          </cell>
        </row>
        <row r="5012">
          <cell r="D5012" t="str">
            <v>Exelon Corporation</v>
          </cell>
          <cell r="E5012" t="str">
            <v>Nuclear</v>
          </cell>
          <cell r="G5012">
            <v>18155616</v>
          </cell>
          <cell r="H5012" t="str">
            <v>Merchant Unregulated</v>
          </cell>
        </row>
        <row r="5013">
          <cell r="D5013" t="str">
            <v>Meach Cove Real Estate Trust</v>
          </cell>
          <cell r="E5013" t="str">
            <v>Solar</v>
          </cell>
          <cell r="G5013" t="str">
            <v>NA</v>
          </cell>
          <cell r="H5013" t="str">
            <v>Merchant Unregulated</v>
          </cell>
        </row>
        <row r="5014">
          <cell r="D5014" t="str">
            <v>NRG Energy, Inc.</v>
          </cell>
          <cell r="E5014" t="str">
            <v>Coal</v>
          </cell>
          <cell r="G5014">
            <v>11516465</v>
          </cell>
          <cell r="H5014" t="str">
            <v>Merchant Unregulated</v>
          </cell>
        </row>
        <row r="5015">
          <cell r="D5015" t="str">
            <v>Manitoba Hydro</v>
          </cell>
          <cell r="E5015" t="str">
            <v>Water</v>
          </cell>
          <cell r="G5015" t="str">
            <v>NA</v>
          </cell>
          <cell r="H5015" t="str">
            <v>Foreign</v>
          </cell>
        </row>
        <row r="5016">
          <cell r="D5016" t="str">
            <v>Tri-State Generation &amp; Transmission Association, Inc.</v>
          </cell>
          <cell r="E5016" t="str">
            <v>Gas</v>
          </cell>
          <cell r="G5016" t="str">
            <v>NA</v>
          </cell>
          <cell r="H5016" t="str">
            <v>Merchant Unregulated</v>
          </cell>
        </row>
        <row r="5017">
          <cell r="D5017" t="str">
            <v>NextEra Energy, Inc.</v>
          </cell>
          <cell r="E5017" t="str">
            <v>Wind</v>
          </cell>
          <cell r="G5017">
            <v>68706</v>
          </cell>
          <cell r="H5017" t="str">
            <v>Merchant Unregulated</v>
          </cell>
        </row>
        <row r="5018">
          <cell r="D5018" t="str">
            <v>NextEra Energy, Inc.</v>
          </cell>
          <cell r="E5018" t="str">
            <v>Wind</v>
          </cell>
          <cell r="G5018">
            <v>33513</v>
          </cell>
          <cell r="H5018" t="str">
            <v>Merchant Unregulated</v>
          </cell>
        </row>
        <row r="5019">
          <cell r="D5019" t="str">
            <v>Archer-Daniels-Midland Company</v>
          </cell>
          <cell r="E5019" t="str">
            <v>Coal</v>
          </cell>
          <cell r="G5019" t="str">
            <v>NA</v>
          </cell>
          <cell r="H5019" t="str">
            <v>Merchant Unregulated</v>
          </cell>
        </row>
        <row r="5020">
          <cell r="D5020" t="str">
            <v>Lincoln Center City of</v>
          </cell>
          <cell r="E5020" t="str">
            <v>Gas</v>
          </cell>
          <cell r="G5020" t="str">
            <v>NA</v>
          </cell>
          <cell r="H5020" t="str">
            <v>Regulated</v>
          </cell>
        </row>
        <row r="5021">
          <cell r="D5021" t="str">
            <v>Duke Energy Corporation</v>
          </cell>
          <cell r="E5021" t="str">
            <v>Gas</v>
          </cell>
          <cell r="G5021">
            <v>28506</v>
          </cell>
          <cell r="H5021" t="str">
            <v>Regulated</v>
          </cell>
        </row>
        <row r="5022">
          <cell r="D5022" t="str">
            <v>Tenaska Inc.</v>
          </cell>
          <cell r="E5022" t="str">
            <v>Gas</v>
          </cell>
          <cell r="G5022">
            <v>57057</v>
          </cell>
          <cell r="H5022" t="str">
            <v>Merchant Unregulated</v>
          </cell>
        </row>
        <row r="5023">
          <cell r="D5023" t="str">
            <v>Sierra Pacific Industries, Inc.</v>
          </cell>
          <cell r="E5023" t="str">
            <v>Biomass</v>
          </cell>
          <cell r="G5023" t="str">
            <v>NA</v>
          </cell>
          <cell r="H5023" t="str">
            <v>Merchant Unregulated</v>
          </cell>
        </row>
        <row r="5024">
          <cell r="D5024" t="str">
            <v>Integrys Energy Group, Inc.</v>
          </cell>
          <cell r="E5024" t="str">
            <v>Wind</v>
          </cell>
          <cell r="G5024">
            <v>14454</v>
          </cell>
          <cell r="H5024" t="str">
            <v>Regulated</v>
          </cell>
        </row>
        <row r="5025">
          <cell r="D5025" t="str">
            <v>Lincoln Electric</v>
          </cell>
          <cell r="E5025" t="str">
            <v>Wind</v>
          </cell>
          <cell r="G5025" t="str">
            <v>NA</v>
          </cell>
          <cell r="H5025" t="str">
            <v>Merchant Unregulated</v>
          </cell>
        </row>
        <row r="5026">
          <cell r="D5026" t="str">
            <v>North Carolina Municipal Power Agency Number 1</v>
          </cell>
          <cell r="E5026" t="str">
            <v>Oil</v>
          </cell>
          <cell r="G5026" t="str">
            <v>NA</v>
          </cell>
          <cell r="H5026" t="str">
            <v>Regulated</v>
          </cell>
        </row>
        <row r="5027">
          <cell r="D5027" t="str">
            <v>AltaGas Ltd.</v>
          </cell>
          <cell r="E5027" t="str">
            <v>Biomass</v>
          </cell>
          <cell r="G5027" t="str">
            <v>NA</v>
          </cell>
          <cell r="H5027" t="str">
            <v>Merchant Unregulated</v>
          </cell>
        </row>
        <row r="5028">
          <cell r="D5028" t="str">
            <v>Praxair, Inc.</v>
          </cell>
          <cell r="E5028" t="str">
            <v>Gas</v>
          </cell>
          <cell r="G5028" t="str">
            <v>NA</v>
          </cell>
          <cell r="H5028" t="str">
            <v>Merchant Unregulated</v>
          </cell>
        </row>
        <row r="5029">
          <cell r="D5029" t="str">
            <v>Public Service Enterprise Group Incorporated</v>
          </cell>
          <cell r="E5029" t="str">
            <v>Gas</v>
          </cell>
          <cell r="G5029">
            <v>5392242</v>
          </cell>
          <cell r="H5029" t="str">
            <v>Merchant Unregulated</v>
          </cell>
        </row>
        <row r="5030">
          <cell r="D5030" t="str">
            <v>General Electric Company</v>
          </cell>
          <cell r="E5030" t="str">
            <v>Gas</v>
          </cell>
          <cell r="G5030">
            <v>4026492</v>
          </cell>
          <cell r="H5030" t="str">
            <v>Merchant Unregulated</v>
          </cell>
        </row>
        <row r="5031">
          <cell r="D5031" t="str">
            <v>Public Service Enterprise Group Incorporated</v>
          </cell>
          <cell r="E5031" t="str">
            <v>Gas</v>
          </cell>
          <cell r="G5031">
            <v>64432</v>
          </cell>
          <cell r="H5031" t="str">
            <v>Merchant Unregulated</v>
          </cell>
        </row>
        <row r="5032">
          <cell r="D5032" t="str">
            <v>Public Service Enterprise Group Incorporated</v>
          </cell>
          <cell r="E5032" t="str">
            <v>Solar</v>
          </cell>
          <cell r="G5032" t="str">
            <v>NA</v>
          </cell>
          <cell r="H5032" t="str">
            <v>Regulated</v>
          </cell>
        </row>
        <row r="5033">
          <cell r="D5033" t="str">
            <v>Southern California Public Power Authority</v>
          </cell>
          <cell r="E5033" t="str">
            <v>Wind</v>
          </cell>
          <cell r="G5033">
            <v>141598</v>
          </cell>
          <cell r="H5033" t="str">
            <v>Regulated</v>
          </cell>
        </row>
        <row r="5034">
          <cell r="D5034" t="str">
            <v>Linn Energy, LLC</v>
          </cell>
          <cell r="E5034" t="str">
            <v>Other Nonrenewable</v>
          </cell>
          <cell r="G5034" t="str">
            <v>NA</v>
          </cell>
          <cell r="H5034" t="str">
            <v>Merchant Unregulated</v>
          </cell>
        </row>
        <row r="5035">
          <cell r="D5035" t="str">
            <v>SunEdison, Inc.</v>
          </cell>
          <cell r="E5035" t="str">
            <v>Solar</v>
          </cell>
          <cell r="G5035" t="str">
            <v>NA</v>
          </cell>
          <cell r="H5035" t="str">
            <v>Merchant Unregulated</v>
          </cell>
        </row>
        <row r="5036">
          <cell r="D5036" t="str">
            <v>Litchfield Public Utilities</v>
          </cell>
          <cell r="E5036" t="str">
            <v>Oil</v>
          </cell>
          <cell r="G5036" t="str">
            <v>NA</v>
          </cell>
          <cell r="H5036" t="str">
            <v>Regulated</v>
          </cell>
        </row>
        <row r="5037">
          <cell r="D5037" t="str">
            <v>Kaukauna City of</v>
          </cell>
          <cell r="E5037" t="str">
            <v>Water</v>
          </cell>
          <cell r="G5037" t="str">
            <v>NA</v>
          </cell>
          <cell r="H5037" t="str">
            <v>Regulated</v>
          </cell>
        </row>
        <row r="5038">
          <cell r="D5038" t="str">
            <v>Little Co of Mary Hospital</v>
          </cell>
          <cell r="E5038" t="str">
            <v>Gas</v>
          </cell>
          <cell r="G5038" t="str">
            <v>NA</v>
          </cell>
          <cell r="H5038" t="str">
            <v>Merchant Unregulated</v>
          </cell>
        </row>
        <row r="5039">
          <cell r="D5039" t="str">
            <v>Murray City of UT</v>
          </cell>
          <cell r="E5039" t="str">
            <v>Water</v>
          </cell>
          <cell r="G5039" t="str">
            <v>NA</v>
          </cell>
          <cell r="H5039" t="str">
            <v>Regulated</v>
          </cell>
        </row>
        <row r="5040">
          <cell r="D5040" t="str">
            <v>ALLETE, Inc.</v>
          </cell>
          <cell r="E5040" t="str">
            <v>Water</v>
          </cell>
          <cell r="G5040">
            <v>29384</v>
          </cell>
          <cell r="H5040" t="str">
            <v>Regulated</v>
          </cell>
        </row>
        <row r="5041">
          <cell r="D5041" t="str">
            <v>Avista Corporation</v>
          </cell>
          <cell r="E5041" t="str">
            <v>Water</v>
          </cell>
          <cell r="G5041">
            <v>201982</v>
          </cell>
          <cell r="H5041" t="str">
            <v>Regulated</v>
          </cell>
        </row>
        <row r="5042">
          <cell r="D5042" t="str">
            <v>Burrows Paper Corporation</v>
          </cell>
          <cell r="E5042" t="str">
            <v>Water</v>
          </cell>
          <cell r="G5042" t="str">
            <v>NA</v>
          </cell>
          <cell r="H5042" t="str">
            <v>Merchant Unregulated</v>
          </cell>
        </row>
        <row r="5043">
          <cell r="D5043" t="str">
            <v>Little Falls Private Investor Group</v>
          </cell>
          <cell r="E5043" t="str">
            <v>Water</v>
          </cell>
          <cell r="G5043" t="str">
            <v>NA</v>
          </cell>
          <cell r="H5043" t="str">
            <v>Merchant Unregulated</v>
          </cell>
        </row>
        <row r="5044">
          <cell r="D5044" t="str">
            <v>United States Government</v>
          </cell>
          <cell r="E5044" t="str">
            <v>Water</v>
          </cell>
          <cell r="G5044">
            <v>2302381</v>
          </cell>
          <cell r="H5044" t="str">
            <v>Merchant Unregulated</v>
          </cell>
        </row>
        <row r="5045">
          <cell r="D5045" t="str">
            <v>Entergy Corporation</v>
          </cell>
          <cell r="E5045" t="str">
            <v>Gas</v>
          </cell>
          <cell r="G5045">
            <v>1887221</v>
          </cell>
          <cell r="H5045" t="str">
            <v>Regulated</v>
          </cell>
        </row>
        <row r="5046">
          <cell r="D5046" t="str">
            <v>J &amp; R Energy Inc</v>
          </cell>
          <cell r="E5046" t="str">
            <v>Water</v>
          </cell>
          <cell r="G5046" t="str">
            <v>NA</v>
          </cell>
          <cell r="H5046" t="str">
            <v>Merchant Unregulated</v>
          </cell>
        </row>
        <row r="5047">
          <cell r="D5047" t="str">
            <v>Daewoo Shipbuilding and Marine Engineering Co., Ltd.</v>
          </cell>
          <cell r="E5047" t="str">
            <v>Wind</v>
          </cell>
          <cell r="G5047" t="str">
            <v>NA</v>
          </cell>
          <cell r="H5047" t="str">
            <v>Merchant Unregulated</v>
          </cell>
        </row>
        <row r="5048">
          <cell r="D5048" t="str">
            <v>Daewoo Shipbuilding and Marine Engineering Co., Ltd.</v>
          </cell>
          <cell r="E5048" t="str">
            <v>Wind</v>
          </cell>
          <cell r="G5048" t="str">
            <v>NA</v>
          </cell>
          <cell r="H5048" t="str">
            <v>Merchant Unregulated</v>
          </cell>
        </row>
        <row r="5049">
          <cell r="D5049" t="str">
            <v>Northbrook Wisconsin, LLC</v>
          </cell>
          <cell r="E5049" t="str">
            <v>Water</v>
          </cell>
          <cell r="G5049" t="str">
            <v>NA</v>
          </cell>
          <cell r="H5049" t="str">
            <v>Merchant Unregulated</v>
          </cell>
        </row>
        <row r="5050">
          <cell r="D5050" t="str">
            <v>Littlewood Irrigation District</v>
          </cell>
          <cell r="E5050" t="str">
            <v>Water</v>
          </cell>
          <cell r="G5050" t="str">
            <v>NA</v>
          </cell>
          <cell r="H5050" t="str">
            <v>Merchant Unregulated</v>
          </cell>
        </row>
        <row r="5051">
          <cell r="D5051" t="str">
            <v>Juniper Generation, L.L.C.</v>
          </cell>
          <cell r="E5051" t="str">
            <v>Gas</v>
          </cell>
          <cell r="G5051" t="str">
            <v>NA</v>
          </cell>
          <cell r="H5051" t="str">
            <v>Merchant Unregulated</v>
          </cell>
        </row>
        <row r="5052">
          <cell r="D5052" t="str">
            <v>Riverstone Holdings LLC</v>
          </cell>
          <cell r="E5052" t="str">
            <v>Biomass</v>
          </cell>
          <cell r="G5052">
            <v>253843</v>
          </cell>
          <cell r="H5052" t="str">
            <v>Merchant Unregulated</v>
          </cell>
        </row>
        <row r="5053">
          <cell r="D5053" t="str">
            <v>Verso Paper Holdings LLC</v>
          </cell>
          <cell r="E5053" t="str">
            <v>Water</v>
          </cell>
          <cell r="G5053" t="str">
            <v>NA</v>
          </cell>
          <cell r="H5053" t="str">
            <v>Merchant Unregulated</v>
          </cell>
        </row>
        <row r="5054">
          <cell r="D5054" t="str">
            <v>SPG Solar Inc.</v>
          </cell>
          <cell r="E5054" t="str">
            <v>Solar</v>
          </cell>
          <cell r="G5054" t="str">
            <v>NA</v>
          </cell>
          <cell r="H5054" t="str">
            <v>Merchant Unregulated</v>
          </cell>
        </row>
        <row r="5055">
          <cell r="D5055" t="str">
            <v>CMS Energy Corporation</v>
          </cell>
          <cell r="E5055" t="str">
            <v>Gas</v>
          </cell>
          <cell r="G5055" t="str">
            <v>NA</v>
          </cell>
          <cell r="H5055" t="str">
            <v>Merchant Unregulated</v>
          </cell>
        </row>
        <row r="5056">
          <cell r="D5056" t="str">
            <v>Wind Energy America, Inc.</v>
          </cell>
          <cell r="E5056" t="str">
            <v>Wind</v>
          </cell>
          <cell r="G5056" t="str">
            <v>NA</v>
          </cell>
          <cell r="H5056" t="str">
            <v>Merchant Unregulated</v>
          </cell>
        </row>
        <row r="5057">
          <cell r="D5057" t="str">
            <v>Cielo Wind Power</v>
          </cell>
          <cell r="E5057" t="str">
            <v>Wind</v>
          </cell>
          <cell r="G5057" t="str">
            <v>NA</v>
          </cell>
          <cell r="H5057" t="str">
            <v>Merchant Unregulated</v>
          </cell>
        </row>
        <row r="5058">
          <cell r="D5058" t="str">
            <v>Entergy Corporation</v>
          </cell>
          <cell r="E5058" t="str">
            <v>Wind</v>
          </cell>
          <cell r="G5058" t="str">
            <v>NA</v>
          </cell>
          <cell r="H5058" t="str">
            <v>Merchant Unregulated</v>
          </cell>
        </row>
        <row r="5059">
          <cell r="D5059" t="str">
            <v>Entergy Corporation</v>
          </cell>
          <cell r="E5059" t="str">
            <v>Wind</v>
          </cell>
          <cell r="G5059" t="str">
            <v>NA</v>
          </cell>
          <cell r="H5059" t="str">
            <v>Merchant Unregulated</v>
          </cell>
        </row>
        <row r="5060">
          <cell r="D5060" t="str">
            <v>Royal Dutch Shell plc</v>
          </cell>
          <cell r="E5060" t="str">
            <v>Wind</v>
          </cell>
          <cell r="G5060" t="str">
            <v>NA</v>
          </cell>
          <cell r="H5060" t="str">
            <v>Merchant Unregulated</v>
          </cell>
        </row>
        <row r="5061">
          <cell r="D5061" t="str">
            <v>Southern Company</v>
          </cell>
          <cell r="E5061" t="str">
            <v>Water</v>
          </cell>
          <cell r="G5061">
            <v>27175</v>
          </cell>
          <cell r="H5061" t="str">
            <v>Regulated</v>
          </cell>
        </row>
        <row r="5062">
          <cell r="D5062" t="str">
            <v>Hudson Clean Energy Partners LP</v>
          </cell>
          <cell r="E5062" t="str">
            <v>Water</v>
          </cell>
          <cell r="G5062" t="str">
            <v>NA</v>
          </cell>
          <cell r="H5062" t="str">
            <v>Merchant Unregulated</v>
          </cell>
        </row>
        <row r="5063">
          <cell r="D5063" t="str">
            <v>PPL Corporation</v>
          </cell>
          <cell r="E5063" t="str">
            <v>Oil</v>
          </cell>
          <cell r="G5063" t="str">
            <v>NA</v>
          </cell>
          <cell r="H5063" t="str">
            <v>Merchant Unregulated</v>
          </cell>
        </row>
        <row r="5064">
          <cell r="D5064" t="str">
            <v>Milliken &amp; Company</v>
          </cell>
          <cell r="E5064" t="str">
            <v>Water</v>
          </cell>
          <cell r="G5064">
            <v>43446</v>
          </cell>
          <cell r="H5064" t="str">
            <v>Regulated</v>
          </cell>
        </row>
        <row r="5065">
          <cell r="D5065" t="str">
            <v>Bloom Energy Corporation</v>
          </cell>
          <cell r="E5065" t="str">
            <v>Gas</v>
          </cell>
          <cell r="G5065" t="str">
            <v>NA</v>
          </cell>
          <cell r="H5065" t="str">
            <v>Merchant Unregulated</v>
          </cell>
        </row>
        <row r="5066">
          <cell r="D5066" t="str">
            <v>Harbert Management Corporation</v>
          </cell>
          <cell r="E5066" t="str">
            <v>Gas</v>
          </cell>
          <cell r="G5066">
            <v>74439</v>
          </cell>
          <cell r="H5066" t="str">
            <v>Merchant Unregulated</v>
          </cell>
        </row>
        <row r="5067">
          <cell r="D5067" t="str">
            <v>Osaka Gas Company, Ltd.</v>
          </cell>
          <cell r="E5067" t="str">
            <v>Gas</v>
          </cell>
          <cell r="G5067">
            <v>74746</v>
          </cell>
          <cell r="H5067" t="str">
            <v>Merchant Unregulated</v>
          </cell>
        </row>
        <row r="5068">
          <cell r="D5068" t="str">
            <v>Fortistar LLC</v>
          </cell>
          <cell r="E5068" t="str">
            <v>Gas</v>
          </cell>
          <cell r="G5068">
            <v>157150</v>
          </cell>
          <cell r="H5068" t="str">
            <v>Merchant Unregulated</v>
          </cell>
        </row>
        <row r="5069">
          <cell r="D5069" t="str">
            <v>Metropolitan Water Reclamation Dist of Greater Chicago</v>
          </cell>
          <cell r="E5069" t="str">
            <v>Water</v>
          </cell>
          <cell r="G5069">
            <v>23313</v>
          </cell>
          <cell r="H5069" t="str">
            <v>Merchant Unregulated</v>
          </cell>
        </row>
        <row r="5070">
          <cell r="D5070" t="str">
            <v>Lockville Hydropower Co</v>
          </cell>
          <cell r="E5070" t="str">
            <v>Water</v>
          </cell>
          <cell r="G5070" t="str">
            <v>NA</v>
          </cell>
          <cell r="H5070" t="str">
            <v>Merchant Unregulated</v>
          </cell>
        </row>
        <row r="5071">
          <cell r="D5071" t="str">
            <v>Merimil Holdings LLC</v>
          </cell>
          <cell r="E5071" t="str">
            <v>Water</v>
          </cell>
          <cell r="G5071" t="str">
            <v>NA</v>
          </cell>
          <cell r="H5071" t="str">
            <v>Merchant Unregulated</v>
          </cell>
        </row>
        <row r="5072">
          <cell r="D5072" t="str">
            <v>Brookfield Renewable Energy Partners L.P.</v>
          </cell>
          <cell r="E5072" t="str">
            <v>Water</v>
          </cell>
          <cell r="G5072" t="str">
            <v>NA</v>
          </cell>
          <cell r="H5072" t="str">
            <v>Merchant Unregulated</v>
          </cell>
        </row>
        <row r="5073">
          <cell r="D5073" t="str">
            <v>Brookfield Asset Management Inc.</v>
          </cell>
          <cell r="E5073" t="str">
            <v>Water</v>
          </cell>
          <cell r="G5073" t="str">
            <v>NA</v>
          </cell>
          <cell r="H5073" t="str">
            <v>Merchant Unregulated</v>
          </cell>
        </row>
        <row r="5074">
          <cell r="D5074" t="str">
            <v>Waste Management, Inc.</v>
          </cell>
          <cell r="E5074" t="str">
            <v>Biomass</v>
          </cell>
          <cell r="G5074" t="str">
            <v>NA</v>
          </cell>
          <cell r="H5074" t="str">
            <v>Merchant Unregulated</v>
          </cell>
        </row>
        <row r="5075">
          <cell r="D5075" t="str">
            <v>Iberdrola, S.A.</v>
          </cell>
          <cell r="E5075" t="str">
            <v>Wind</v>
          </cell>
          <cell r="G5075">
            <v>203795</v>
          </cell>
          <cell r="H5075" t="str">
            <v>Merchant Unregulated</v>
          </cell>
        </row>
        <row r="5076">
          <cell r="D5076" t="str">
            <v>Iberdrola, S.A.</v>
          </cell>
          <cell r="E5076" t="str">
            <v>Wind</v>
          </cell>
          <cell r="G5076" t="str">
            <v>NA</v>
          </cell>
          <cell r="H5076" t="str">
            <v>Merchant Unregulated</v>
          </cell>
        </row>
        <row r="5077">
          <cell r="D5077" t="str">
            <v>Lodgepole City of</v>
          </cell>
          <cell r="E5077" t="str">
            <v>Oil</v>
          </cell>
          <cell r="G5077" t="str">
            <v>NA</v>
          </cell>
          <cell r="H5077" t="str">
            <v>Regulated</v>
          </cell>
        </row>
        <row r="5078">
          <cell r="D5078" t="str">
            <v>Northern California Power Agency</v>
          </cell>
          <cell r="E5078" t="str">
            <v>Gas</v>
          </cell>
          <cell r="G5078" t="str">
            <v>NA</v>
          </cell>
          <cell r="H5078" t="str">
            <v>Merchant Unregulated</v>
          </cell>
        </row>
        <row r="5079">
          <cell r="D5079" t="str">
            <v>Northern California Power Agency</v>
          </cell>
          <cell r="E5079" t="str">
            <v>Gas</v>
          </cell>
          <cell r="G5079">
            <v>162443</v>
          </cell>
          <cell r="H5079" t="str">
            <v>Merchant Unregulated</v>
          </cell>
        </row>
        <row r="5080">
          <cell r="D5080" t="str">
            <v>Northern California Power Agency</v>
          </cell>
          <cell r="E5080" t="str">
            <v>Gas</v>
          </cell>
          <cell r="G5080" t="str">
            <v>NA</v>
          </cell>
          <cell r="H5080" t="str">
            <v>Merchant Unregulated</v>
          </cell>
        </row>
        <row r="5081">
          <cell r="D5081" t="str">
            <v>Exelon Corporation</v>
          </cell>
          <cell r="E5081" t="str">
            <v>Wind</v>
          </cell>
          <cell r="G5081" t="str">
            <v>NA</v>
          </cell>
          <cell r="H5081" t="str">
            <v>Merchant Unregulated</v>
          </cell>
        </row>
        <row r="5082">
          <cell r="D5082" t="str">
            <v>EIF Management, LLC</v>
          </cell>
          <cell r="E5082" t="str">
            <v>Coal</v>
          </cell>
          <cell r="G5082">
            <v>126032</v>
          </cell>
          <cell r="H5082" t="str">
            <v>Merchant Unregulated</v>
          </cell>
        </row>
        <row r="5083">
          <cell r="D5083" t="str">
            <v>EIF Management, LLC</v>
          </cell>
          <cell r="E5083" t="str">
            <v>Coal</v>
          </cell>
          <cell r="G5083">
            <v>504131</v>
          </cell>
          <cell r="H5083" t="str">
            <v>Merchant Unregulated</v>
          </cell>
        </row>
        <row r="5084">
          <cell r="D5084" t="str">
            <v>Logan City of</v>
          </cell>
          <cell r="E5084" t="str">
            <v>Gas</v>
          </cell>
          <cell r="G5084" t="str">
            <v>NA</v>
          </cell>
          <cell r="H5084" t="str">
            <v>Regulated</v>
          </cell>
        </row>
        <row r="5085">
          <cell r="D5085" t="str">
            <v>Logan City of</v>
          </cell>
          <cell r="E5085" t="str">
            <v>Water</v>
          </cell>
          <cell r="G5085" t="str">
            <v>NA</v>
          </cell>
          <cell r="H5085" t="str">
            <v>Regulated</v>
          </cell>
        </row>
        <row r="5086">
          <cell r="D5086" t="str">
            <v>Logan City of</v>
          </cell>
          <cell r="E5086" t="str">
            <v>Water</v>
          </cell>
          <cell r="G5086" t="str">
            <v>NA</v>
          </cell>
          <cell r="H5086" t="str">
            <v>Regulated</v>
          </cell>
        </row>
        <row r="5087">
          <cell r="D5087" t="str">
            <v>Southern Company</v>
          </cell>
          <cell r="E5087" t="str">
            <v>Water</v>
          </cell>
          <cell r="G5087">
            <v>198295</v>
          </cell>
          <cell r="H5087" t="str">
            <v>Regulated</v>
          </cell>
        </row>
        <row r="5088">
          <cell r="D5088" t="str">
            <v>NextEra Energy, Inc.</v>
          </cell>
          <cell r="E5088" t="str">
            <v>Wind</v>
          </cell>
          <cell r="G5088">
            <v>600783</v>
          </cell>
          <cell r="H5088" t="str">
            <v>Merchant Unregulated</v>
          </cell>
        </row>
        <row r="5089">
          <cell r="D5089" t="str">
            <v>Logansport City of</v>
          </cell>
          <cell r="E5089" t="str">
            <v>Coal</v>
          </cell>
          <cell r="G5089" t="str">
            <v>NA</v>
          </cell>
          <cell r="H5089" t="str">
            <v>Regulated</v>
          </cell>
        </row>
        <row r="5090">
          <cell r="D5090" t="str">
            <v>Logansport City of</v>
          </cell>
          <cell r="E5090" t="str">
            <v>Gas</v>
          </cell>
          <cell r="G5090" t="str">
            <v>NA</v>
          </cell>
          <cell r="H5090" t="str">
            <v>Regulated</v>
          </cell>
        </row>
        <row r="5091">
          <cell r="D5091" t="str">
            <v>Loma Linda University</v>
          </cell>
          <cell r="E5091" t="str">
            <v>Gas</v>
          </cell>
          <cell r="G5091" t="str">
            <v>NA</v>
          </cell>
          <cell r="H5091" t="str">
            <v>Merchant Unregulated</v>
          </cell>
        </row>
        <row r="5092">
          <cell r="D5092" t="str">
            <v>Loma Linda University</v>
          </cell>
          <cell r="E5092" t="str">
            <v>Oil</v>
          </cell>
          <cell r="G5092" t="str">
            <v>NA</v>
          </cell>
          <cell r="H5092" t="str">
            <v>Merchant Unregulated</v>
          </cell>
        </row>
        <row r="5093">
          <cell r="D5093" t="str">
            <v>Fremont City of</v>
          </cell>
          <cell r="E5093" t="str">
            <v>Coal</v>
          </cell>
          <cell r="G5093">
            <v>452526</v>
          </cell>
          <cell r="H5093" t="str">
            <v>Regulated</v>
          </cell>
        </row>
        <row r="5094">
          <cell r="D5094" t="str">
            <v>Fremont City of</v>
          </cell>
          <cell r="E5094" t="str">
            <v>Gas</v>
          </cell>
          <cell r="G5094">
            <v>1802</v>
          </cell>
          <cell r="H5094" t="str">
            <v>Regulated</v>
          </cell>
        </row>
        <row r="5095">
          <cell r="D5095" t="str">
            <v>American Electric Power Company, Inc.</v>
          </cell>
          <cell r="E5095" t="str">
            <v>Water</v>
          </cell>
          <cell r="G5095">
            <v>78671</v>
          </cell>
          <cell r="H5095" t="str">
            <v>Regulated</v>
          </cell>
        </row>
        <row r="5096">
          <cell r="D5096" t="str">
            <v>American Electric Power Company, Inc.</v>
          </cell>
          <cell r="E5096" t="str">
            <v>Gas</v>
          </cell>
          <cell r="G5096">
            <v>23685</v>
          </cell>
          <cell r="H5096" t="str">
            <v>Regulated</v>
          </cell>
        </row>
        <row r="5097">
          <cell r="D5097" t="str">
            <v>EDP - Energias de Portugal SA</v>
          </cell>
          <cell r="E5097" t="str">
            <v>Wind</v>
          </cell>
          <cell r="G5097" t="str">
            <v>NA</v>
          </cell>
          <cell r="H5097" t="str">
            <v>Merchant Unregulated</v>
          </cell>
        </row>
        <row r="5098">
          <cell r="D5098" t="str">
            <v>PARPÚBLICA - Participações Públicas (SGPS), S.A.</v>
          </cell>
          <cell r="E5098" t="str">
            <v>Wind</v>
          </cell>
          <cell r="G5098" t="str">
            <v>NA</v>
          </cell>
          <cell r="H5098" t="str">
            <v>Merchant Unregulated</v>
          </cell>
        </row>
        <row r="5099">
          <cell r="D5099" t="str">
            <v>HidroCantábrico Energia S.A.</v>
          </cell>
          <cell r="E5099" t="str">
            <v>Wind</v>
          </cell>
          <cell r="G5099" t="str">
            <v>NA</v>
          </cell>
          <cell r="H5099" t="str">
            <v>Merchant Unregulated</v>
          </cell>
        </row>
        <row r="5100">
          <cell r="D5100" t="str">
            <v>China Three Gorges Corporation</v>
          </cell>
          <cell r="E5100" t="str">
            <v>Wind</v>
          </cell>
          <cell r="G5100" t="str">
            <v>NA</v>
          </cell>
          <cell r="H5100" t="str">
            <v>Merchant Unregulated</v>
          </cell>
        </row>
        <row r="5101">
          <cell r="D5101" t="str">
            <v>EDP Renováveis</v>
          </cell>
          <cell r="E5101" t="str">
            <v>Wind</v>
          </cell>
          <cell r="G5101" t="str">
            <v>NA</v>
          </cell>
          <cell r="H5101" t="str">
            <v>Merchant Unregulated</v>
          </cell>
        </row>
        <row r="5102">
          <cell r="D5102" t="str">
            <v>PARPÚBLICA - Participações Públicas (SGPS), S.A.</v>
          </cell>
          <cell r="E5102" t="str">
            <v>Wind</v>
          </cell>
          <cell r="G5102" t="str">
            <v>NA</v>
          </cell>
          <cell r="H5102" t="str">
            <v>Merchant Unregulated</v>
          </cell>
        </row>
        <row r="5103">
          <cell r="D5103" t="str">
            <v>HidroCantábrico Energia S.A.</v>
          </cell>
          <cell r="E5103" t="str">
            <v>Wind</v>
          </cell>
          <cell r="G5103" t="str">
            <v>NA</v>
          </cell>
          <cell r="H5103" t="str">
            <v>Merchant Unregulated</v>
          </cell>
        </row>
        <row r="5104">
          <cell r="D5104" t="str">
            <v>EDP - Energias de Portugal SA</v>
          </cell>
          <cell r="E5104" t="str">
            <v>Wind</v>
          </cell>
          <cell r="G5104" t="str">
            <v>NA</v>
          </cell>
          <cell r="H5104" t="str">
            <v>Merchant Unregulated</v>
          </cell>
        </row>
        <row r="5105">
          <cell r="D5105" t="str">
            <v>China Three Gorges Corporation</v>
          </cell>
          <cell r="E5105" t="str">
            <v>Wind</v>
          </cell>
          <cell r="G5105" t="str">
            <v>NA</v>
          </cell>
          <cell r="H5105" t="str">
            <v>Merchant Unregulated</v>
          </cell>
        </row>
        <row r="5106">
          <cell r="D5106" t="str">
            <v>EDP Renováveis</v>
          </cell>
          <cell r="E5106" t="str">
            <v>Wind</v>
          </cell>
          <cell r="G5106" t="str">
            <v>NA</v>
          </cell>
          <cell r="H5106" t="str">
            <v>Merchant Unregulated</v>
          </cell>
        </row>
        <row r="5107">
          <cell r="D5107" t="str">
            <v>OMERS Administration Corporation</v>
          </cell>
          <cell r="E5107" t="str">
            <v>Wind</v>
          </cell>
          <cell r="G5107" t="str">
            <v>NA</v>
          </cell>
          <cell r="H5107" t="str">
            <v>Merchant Unregulated</v>
          </cell>
        </row>
        <row r="5108">
          <cell r="D5108" t="str">
            <v>NRG Energy, Inc.</v>
          </cell>
          <cell r="E5108" t="str">
            <v>Gas</v>
          </cell>
          <cell r="G5108">
            <v>100057</v>
          </cell>
          <cell r="H5108" t="str">
            <v>Merchant Unregulated</v>
          </cell>
        </row>
        <row r="5109">
          <cell r="D5109" t="str">
            <v>Municipal Mortgage &amp; Equity, LLC</v>
          </cell>
          <cell r="E5109" t="str">
            <v>Solar</v>
          </cell>
          <cell r="G5109" t="str">
            <v>NA</v>
          </cell>
          <cell r="H5109" t="str">
            <v>Merchant Unregulated</v>
          </cell>
        </row>
        <row r="5110">
          <cell r="D5110" t="str">
            <v>Gastonia City of</v>
          </cell>
          <cell r="E5110" t="str">
            <v>Oil</v>
          </cell>
          <cell r="G5110" t="str">
            <v>NA</v>
          </cell>
          <cell r="H5110" t="str">
            <v>Merchant Unregulated</v>
          </cell>
        </row>
        <row r="5111">
          <cell r="D5111" t="str">
            <v>BP plc</v>
          </cell>
          <cell r="E5111" t="str">
            <v>Solar</v>
          </cell>
          <cell r="G5111">
            <v>5066</v>
          </cell>
          <cell r="H5111" t="str">
            <v>Merchant Unregulated</v>
          </cell>
        </row>
        <row r="5112">
          <cell r="D5112" t="str">
            <v>MetLife Inc.</v>
          </cell>
          <cell r="E5112" t="str">
            <v>Solar</v>
          </cell>
          <cell r="G5112">
            <v>47647</v>
          </cell>
          <cell r="H5112" t="str">
            <v>Merchant Unregulated</v>
          </cell>
        </row>
        <row r="5113">
          <cell r="D5113" t="str">
            <v>Avista Corporation</v>
          </cell>
          <cell r="E5113" t="str">
            <v>Water</v>
          </cell>
          <cell r="G5113">
            <v>513474</v>
          </cell>
          <cell r="H5113" t="str">
            <v>Regulated</v>
          </cell>
        </row>
        <row r="5114">
          <cell r="D5114" t="str">
            <v>Manitoba Hydro</v>
          </cell>
          <cell r="E5114" t="str">
            <v>Water</v>
          </cell>
          <cell r="G5114" t="str">
            <v>NA</v>
          </cell>
          <cell r="H5114" t="str">
            <v>Foreign</v>
          </cell>
        </row>
        <row r="5115">
          <cell r="D5115" t="str">
            <v>Fourth Branch Associates</v>
          </cell>
          <cell r="E5115" t="str">
            <v>Water</v>
          </cell>
          <cell r="G5115" t="str">
            <v>NA</v>
          </cell>
          <cell r="H5115" t="str">
            <v>Merchant Unregulated</v>
          </cell>
        </row>
        <row r="5116">
          <cell r="D5116" t="str">
            <v>Longmont City of</v>
          </cell>
          <cell r="E5116" t="str">
            <v>Water</v>
          </cell>
          <cell r="G5116" t="str">
            <v>NA</v>
          </cell>
          <cell r="H5116" t="str">
            <v>Regulated</v>
          </cell>
        </row>
        <row r="5117">
          <cell r="D5117" t="str">
            <v>Brookfield Asset Management Inc.</v>
          </cell>
          <cell r="E5117" t="str">
            <v>Biomass</v>
          </cell>
          <cell r="G5117">
            <v>250120</v>
          </cell>
          <cell r="H5117" t="str">
            <v>Merchant Unregulated</v>
          </cell>
        </row>
        <row r="5118">
          <cell r="D5118" t="str">
            <v>First Reserve Management, L.P.</v>
          </cell>
          <cell r="E5118" t="str">
            <v>Coal</v>
          </cell>
          <cell r="G5118">
            <v>372190</v>
          </cell>
          <cell r="H5118" t="str">
            <v>Merchant Unregulated</v>
          </cell>
        </row>
        <row r="5119">
          <cell r="D5119" t="str">
            <v>First Reserve Management, L.P.</v>
          </cell>
          <cell r="E5119" t="str">
            <v>Coal</v>
          </cell>
          <cell r="G5119">
            <v>3347618</v>
          </cell>
          <cell r="H5119" t="str">
            <v>Merchant Unregulated</v>
          </cell>
        </row>
        <row r="5120">
          <cell r="D5120" t="str">
            <v>Siemens AG</v>
          </cell>
          <cell r="E5120" t="str">
            <v>Coal</v>
          </cell>
          <cell r="G5120">
            <v>448043</v>
          </cell>
          <cell r="H5120" t="str">
            <v>Merchant Unregulated</v>
          </cell>
        </row>
        <row r="5121">
          <cell r="D5121" t="str">
            <v>Weyerhaeuser Company</v>
          </cell>
          <cell r="E5121" t="str">
            <v>Biomass</v>
          </cell>
          <cell r="G5121">
            <v>306764</v>
          </cell>
          <cell r="H5121" t="str">
            <v>Merchant Unregulated</v>
          </cell>
        </row>
        <row r="5122">
          <cell r="D5122" t="str">
            <v>Ecogy Pennsylvania Systems, LLC</v>
          </cell>
          <cell r="E5122" t="str">
            <v>Solar</v>
          </cell>
          <cell r="G5122" t="str">
            <v>NA</v>
          </cell>
          <cell r="H5122" t="str">
            <v>Merchant Unregulated</v>
          </cell>
        </row>
        <row r="5123">
          <cell r="D5123" t="str">
            <v>United States Government</v>
          </cell>
          <cell r="E5123" t="str">
            <v>Water</v>
          </cell>
          <cell r="G5123" t="str">
            <v>NA</v>
          </cell>
          <cell r="H5123" t="str">
            <v>Merchant Unregulated</v>
          </cell>
        </row>
        <row r="5124">
          <cell r="D5124" t="str">
            <v>Duke Energy Corporation</v>
          </cell>
          <cell r="E5124" t="str">
            <v>Water</v>
          </cell>
          <cell r="G5124">
            <v>67912</v>
          </cell>
          <cell r="H5124" t="str">
            <v>Regulated</v>
          </cell>
        </row>
        <row r="5125">
          <cell r="D5125" t="str">
            <v>Edison International</v>
          </cell>
          <cell r="E5125" t="str">
            <v>Wind</v>
          </cell>
          <cell r="G5125">
            <v>95998</v>
          </cell>
          <cell r="H5125" t="str">
            <v>Merchant Unregulated</v>
          </cell>
        </row>
        <row r="5126">
          <cell r="D5126" t="str">
            <v>Sacramento Municipal Utility District</v>
          </cell>
          <cell r="E5126" t="str">
            <v>Water</v>
          </cell>
          <cell r="G5126">
            <v>93192</v>
          </cell>
          <cell r="H5126" t="str">
            <v>Regulated</v>
          </cell>
        </row>
        <row r="5127">
          <cell r="D5127" t="str">
            <v>Southern Company</v>
          </cell>
          <cell r="E5127" t="str">
            <v>Solar</v>
          </cell>
          <cell r="G5127">
            <v>911</v>
          </cell>
          <cell r="H5127" t="str">
            <v>Regulated</v>
          </cell>
        </row>
        <row r="5128">
          <cell r="D5128" t="str">
            <v>Los Angeles Department of Water and Power</v>
          </cell>
          <cell r="E5128" t="str">
            <v>Biomass</v>
          </cell>
          <cell r="G5128" t="str">
            <v>NA</v>
          </cell>
          <cell r="H5128" t="str">
            <v>Regulated</v>
          </cell>
        </row>
        <row r="5129">
          <cell r="D5129" t="str">
            <v>Fortistar LLC</v>
          </cell>
          <cell r="E5129" t="str">
            <v>Biomass</v>
          </cell>
          <cell r="G5129" t="str">
            <v>NA</v>
          </cell>
          <cell r="H5129" t="str">
            <v>Regulated</v>
          </cell>
        </row>
        <row r="5130">
          <cell r="D5130" t="str">
            <v>Energy Developments Limited</v>
          </cell>
          <cell r="E5130" t="str">
            <v>Biomass</v>
          </cell>
          <cell r="G5130" t="str">
            <v>NA</v>
          </cell>
          <cell r="H5130" t="str">
            <v>Merchant Unregulated</v>
          </cell>
        </row>
        <row r="5131">
          <cell r="D5131" t="str">
            <v>Morgan Stanley</v>
          </cell>
          <cell r="E5131" t="str">
            <v>Wind</v>
          </cell>
          <cell r="G5131">
            <v>400348</v>
          </cell>
          <cell r="H5131" t="str">
            <v>Merchant Unregulated</v>
          </cell>
        </row>
        <row r="5132">
          <cell r="D5132" t="str">
            <v>Loranger Power Generation</v>
          </cell>
          <cell r="E5132" t="str">
            <v>Wind</v>
          </cell>
          <cell r="G5132" t="str">
            <v>NA</v>
          </cell>
          <cell r="H5132" t="str">
            <v>Merchant Unregulated</v>
          </cell>
        </row>
        <row r="5133">
          <cell r="D5133" t="str">
            <v>PNM Resources, Inc.</v>
          </cell>
          <cell r="E5133" t="str">
            <v>Gas</v>
          </cell>
          <cell r="G5133">
            <v>17273</v>
          </cell>
          <cell r="H5133" t="str">
            <v>Regulated</v>
          </cell>
        </row>
        <row r="5134">
          <cell r="D5134" t="str">
            <v>Geopeak Energy</v>
          </cell>
          <cell r="E5134" t="str">
            <v>Solar</v>
          </cell>
          <cell r="G5134" t="str">
            <v>NA</v>
          </cell>
          <cell r="H5134" t="str">
            <v>Merchant Unregulated</v>
          </cell>
        </row>
        <row r="5135">
          <cell r="D5135" t="str">
            <v>Algonquin Power &amp; Utilities Corp.</v>
          </cell>
          <cell r="E5135" t="str">
            <v>Oil</v>
          </cell>
          <cell r="G5135" t="str">
            <v>NA</v>
          </cell>
          <cell r="H5135" t="str">
            <v>Merchant Unregulated</v>
          </cell>
        </row>
        <row r="5136">
          <cell r="D5136" t="str">
            <v>Emera Incorporated</v>
          </cell>
          <cell r="E5136" t="str">
            <v>Oil</v>
          </cell>
          <cell r="G5136" t="str">
            <v>NA</v>
          </cell>
          <cell r="H5136" t="str">
            <v>Merchant Unregulated</v>
          </cell>
        </row>
        <row r="5137">
          <cell r="D5137" t="str">
            <v>Los Alamos County</v>
          </cell>
          <cell r="E5137" t="str">
            <v>Solar</v>
          </cell>
          <cell r="G5137" t="str">
            <v>NA</v>
          </cell>
          <cell r="H5137" t="str">
            <v>Regulated</v>
          </cell>
        </row>
        <row r="5138">
          <cell r="D5138" t="str">
            <v>Mountain View-Los Altos High School District</v>
          </cell>
          <cell r="E5138" t="str">
            <v>Solar</v>
          </cell>
          <cell r="G5138" t="str">
            <v>NA</v>
          </cell>
          <cell r="H5138" t="str">
            <v>Merchant Unregulated</v>
          </cell>
        </row>
        <row r="5139">
          <cell r="D5139" t="str">
            <v>Los Angeles County</v>
          </cell>
          <cell r="E5139" t="str">
            <v>Gas</v>
          </cell>
          <cell r="G5139" t="str">
            <v>NA</v>
          </cell>
          <cell r="H5139" t="str">
            <v>Merchant Unregulated</v>
          </cell>
        </row>
        <row r="5140">
          <cell r="D5140" t="str">
            <v>Tesoro Corporation</v>
          </cell>
          <cell r="E5140" t="str">
            <v>Other Nonrenewable</v>
          </cell>
          <cell r="G5140">
            <v>391177</v>
          </cell>
          <cell r="H5140" t="str">
            <v>Merchant Unregulated</v>
          </cell>
        </row>
        <row r="5141">
          <cell r="D5141" t="str">
            <v>Phillips 66 Company</v>
          </cell>
          <cell r="E5141" t="str">
            <v>Other Nonrenewable</v>
          </cell>
          <cell r="G5141">
            <v>195347</v>
          </cell>
          <cell r="H5141" t="str">
            <v>Merchant Unregulated</v>
          </cell>
        </row>
        <row r="5142">
          <cell r="D5142" t="str">
            <v>Tesoro Corporation</v>
          </cell>
          <cell r="E5142" t="str">
            <v>Other Nonrenewable</v>
          </cell>
          <cell r="G5142">
            <v>96518</v>
          </cell>
          <cell r="H5142" t="str">
            <v>Merchant Unregulated</v>
          </cell>
        </row>
        <row r="5143">
          <cell r="D5143" t="str">
            <v>Calpine Corporation</v>
          </cell>
          <cell r="E5143" t="str">
            <v>Gas</v>
          </cell>
          <cell r="G5143" t="str">
            <v>NA</v>
          </cell>
          <cell r="H5143" t="str">
            <v>Merchant Unregulated</v>
          </cell>
        </row>
        <row r="5144">
          <cell r="D5144" t="str">
            <v>PNM Resources, Inc.</v>
          </cell>
          <cell r="E5144" t="str">
            <v>Solar</v>
          </cell>
          <cell r="G5144">
            <v>11931</v>
          </cell>
          <cell r="H5144" t="str">
            <v>Regulated</v>
          </cell>
        </row>
        <row r="5145">
          <cell r="D5145" t="str">
            <v>Calpine Corporation</v>
          </cell>
          <cell r="E5145" t="str">
            <v>Gas</v>
          </cell>
          <cell r="G5145">
            <v>3594416</v>
          </cell>
          <cell r="H5145" t="str">
            <v>Merchant Unregulated</v>
          </cell>
        </row>
        <row r="5146">
          <cell r="D5146" t="str">
            <v>UNS Energy Corporation</v>
          </cell>
          <cell r="E5146" t="str">
            <v>Biomass</v>
          </cell>
          <cell r="G5146" t="str">
            <v>NA</v>
          </cell>
          <cell r="H5146" t="str">
            <v>Regulated</v>
          </cell>
        </row>
        <row r="5147">
          <cell r="D5147" t="str">
            <v>Duke Energy Corporation</v>
          </cell>
          <cell r="E5147" t="str">
            <v>Wind</v>
          </cell>
          <cell r="G5147" t="str">
            <v>NA</v>
          </cell>
          <cell r="H5147" t="str">
            <v>Merchant Unregulated</v>
          </cell>
        </row>
        <row r="5148">
          <cell r="D5148" t="str">
            <v>Duke Energy Corporation</v>
          </cell>
          <cell r="E5148" t="str">
            <v>Wind</v>
          </cell>
          <cell r="G5148" t="str">
            <v>NA</v>
          </cell>
          <cell r="H5148" t="str">
            <v>Merchant Unregulated</v>
          </cell>
        </row>
        <row r="5149">
          <cell r="D5149" t="str">
            <v>United States Government</v>
          </cell>
          <cell r="E5149" t="str">
            <v>Water</v>
          </cell>
          <cell r="G5149" t="str">
            <v>NA</v>
          </cell>
          <cell r="H5149" t="str">
            <v>Merchant Unregulated</v>
          </cell>
        </row>
        <row r="5150">
          <cell r="D5150" t="str">
            <v>IDACORP, Inc.</v>
          </cell>
          <cell r="E5150" t="str">
            <v>Water</v>
          </cell>
          <cell r="G5150" t="str">
            <v>NA</v>
          </cell>
          <cell r="H5150" t="str">
            <v>Merchant Unregulated</v>
          </cell>
        </row>
        <row r="5151">
          <cell r="D5151" t="str">
            <v>Public Employee Retirement System Of Idaho</v>
          </cell>
          <cell r="E5151" t="str">
            <v>Water</v>
          </cell>
          <cell r="G5151" t="str">
            <v>NA</v>
          </cell>
          <cell r="H5151" t="str">
            <v>Merchant Unregulated</v>
          </cell>
        </row>
        <row r="5152">
          <cell r="D5152" t="str">
            <v>IDACORP, Inc.</v>
          </cell>
          <cell r="E5152" t="str">
            <v>Water</v>
          </cell>
          <cell r="G5152" t="str">
            <v>NA</v>
          </cell>
          <cell r="H5152" t="str">
            <v>Merchant Unregulated</v>
          </cell>
        </row>
        <row r="5153">
          <cell r="D5153" t="str">
            <v>Public Employee Retirement System Of Idaho</v>
          </cell>
          <cell r="E5153" t="str">
            <v>Water</v>
          </cell>
          <cell r="G5153" t="str">
            <v>NA</v>
          </cell>
          <cell r="H5153" t="str">
            <v>Merchant Unregulated</v>
          </cell>
        </row>
        <row r="5154">
          <cell r="D5154" t="str">
            <v>Wind Capital Group, LLC</v>
          </cell>
          <cell r="E5154" t="str">
            <v>Wind</v>
          </cell>
          <cell r="G5154">
            <v>14005</v>
          </cell>
          <cell r="H5154" t="str">
            <v>Merchant Unregulated</v>
          </cell>
        </row>
        <row r="5155">
          <cell r="D5155" t="str">
            <v>NTR plc</v>
          </cell>
          <cell r="E5155" t="str">
            <v>Wind</v>
          </cell>
          <cell r="G5155">
            <v>452858</v>
          </cell>
          <cell r="H5155" t="str">
            <v>Merchant Unregulated</v>
          </cell>
        </row>
        <row r="5156">
          <cell r="D5156" t="str">
            <v>Royal Dutch Shell plc</v>
          </cell>
          <cell r="E5156" t="str">
            <v>Gas</v>
          </cell>
          <cell r="G5156" t="str">
            <v>NA</v>
          </cell>
          <cell r="H5156" t="str">
            <v>Merchant Unregulated</v>
          </cell>
        </row>
        <row r="5157">
          <cell r="D5157" t="str">
            <v>Exxon Mobil Corporation</v>
          </cell>
          <cell r="E5157" t="str">
            <v>Gas</v>
          </cell>
          <cell r="G5157" t="str">
            <v>NA</v>
          </cell>
          <cell r="H5157" t="str">
            <v>Merchant Unregulated</v>
          </cell>
        </row>
        <row r="5158">
          <cell r="D5158" t="str">
            <v>EDP - Energias de Portugal SA</v>
          </cell>
          <cell r="E5158" t="str">
            <v>Wind</v>
          </cell>
          <cell r="G5158">
            <v>110168</v>
          </cell>
          <cell r="H5158" t="str">
            <v>Merchant Unregulated</v>
          </cell>
        </row>
        <row r="5159">
          <cell r="D5159" t="str">
            <v>PARPÚBLICA - Participações Públicas (SGPS), S.A.</v>
          </cell>
          <cell r="E5159" t="str">
            <v>Wind</v>
          </cell>
          <cell r="G5159">
            <v>5439</v>
          </cell>
          <cell r="H5159" t="str">
            <v>Merchant Unregulated</v>
          </cell>
        </row>
        <row r="5160">
          <cell r="D5160" t="str">
            <v>HidroCantábrico Energia S.A.</v>
          </cell>
          <cell r="E5160" t="str">
            <v>Wind</v>
          </cell>
          <cell r="G5160">
            <v>898</v>
          </cell>
          <cell r="H5160" t="str">
            <v>Merchant Unregulated</v>
          </cell>
        </row>
        <row r="5161">
          <cell r="D5161" t="str">
            <v>China Three Gorges Corporation</v>
          </cell>
          <cell r="E5161" t="str">
            <v>Wind</v>
          </cell>
          <cell r="G5161">
            <v>31393</v>
          </cell>
          <cell r="H5161" t="str">
            <v>Merchant Unregulated</v>
          </cell>
        </row>
        <row r="5162">
          <cell r="D5162" t="str">
            <v>EDP Renováveis</v>
          </cell>
          <cell r="E5162" t="str">
            <v>Wind</v>
          </cell>
          <cell r="G5162">
            <v>42939</v>
          </cell>
          <cell r="H5162" t="str">
            <v>Merchant Unregulated</v>
          </cell>
        </row>
        <row r="5163">
          <cell r="D5163" t="str">
            <v>Northeast Utilities</v>
          </cell>
          <cell r="E5163" t="str">
            <v>Oil</v>
          </cell>
          <cell r="G5163">
            <v>123</v>
          </cell>
          <cell r="H5163" t="str">
            <v>Regulated</v>
          </cell>
        </row>
        <row r="5164">
          <cell r="D5164" t="str">
            <v>Lower Colorado River Authority</v>
          </cell>
          <cell r="E5164" t="str">
            <v>Gas</v>
          </cell>
          <cell r="G5164">
            <v>3673450</v>
          </cell>
          <cell r="H5164" t="str">
            <v>Merchant Unregulated</v>
          </cell>
        </row>
        <row r="5165">
          <cell r="D5165" t="str">
            <v>Michigan Automotive Research</v>
          </cell>
          <cell r="E5165" t="str">
            <v>Oil</v>
          </cell>
          <cell r="G5165" t="str">
            <v>NA</v>
          </cell>
          <cell r="H5165" t="str">
            <v>Merchant Unregulated</v>
          </cell>
        </row>
        <row r="5166">
          <cell r="D5166" t="str">
            <v>CMS Energy Corporation</v>
          </cell>
          <cell r="E5166" t="str">
            <v>Water</v>
          </cell>
          <cell r="G5166">
            <v>16196</v>
          </cell>
          <cell r="H5166" t="str">
            <v>Regulated</v>
          </cell>
        </row>
        <row r="5167">
          <cell r="D5167" t="str">
            <v>Lafayette City of LA</v>
          </cell>
          <cell r="E5167" t="str">
            <v>Gas</v>
          </cell>
          <cell r="G5167">
            <v>342708</v>
          </cell>
          <cell r="H5167" t="str">
            <v>Regulated</v>
          </cell>
        </row>
        <row r="5168">
          <cell r="D5168" t="str">
            <v>Berkshire Hathaway Inc.</v>
          </cell>
          <cell r="E5168" t="str">
            <v>Coal</v>
          </cell>
          <cell r="G5168">
            <v>4079562</v>
          </cell>
          <cell r="H5168" t="str">
            <v>Regulated</v>
          </cell>
        </row>
        <row r="5169">
          <cell r="D5169" t="str">
            <v>Tipton City of IA</v>
          </cell>
          <cell r="E5169" t="str">
            <v>Coal</v>
          </cell>
          <cell r="G5169">
            <v>25814</v>
          </cell>
          <cell r="H5169" t="str">
            <v>Regulated</v>
          </cell>
        </row>
        <row r="5170">
          <cell r="D5170" t="str">
            <v>MidAmerican Energy Holdings Company</v>
          </cell>
          <cell r="E5170" t="str">
            <v>Coal</v>
          </cell>
          <cell r="G5170">
            <v>463611</v>
          </cell>
          <cell r="H5170" t="str">
            <v>Regulated</v>
          </cell>
        </row>
        <row r="5171">
          <cell r="D5171" t="str">
            <v>Alliant Energy Corporation</v>
          </cell>
          <cell r="E5171" t="str">
            <v>Coal</v>
          </cell>
          <cell r="G5171">
            <v>206507</v>
          </cell>
          <cell r="H5171" t="str">
            <v>Regulated</v>
          </cell>
        </row>
        <row r="5172">
          <cell r="D5172" t="str">
            <v>Harlan City of</v>
          </cell>
          <cell r="E5172" t="str">
            <v>Coal</v>
          </cell>
          <cell r="G5172">
            <v>41301</v>
          </cell>
          <cell r="H5172" t="str">
            <v>Regulated</v>
          </cell>
        </row>
        <row r="5173">
          <cell r="D5173" t="str">
            <v>Geneseo City of</v>
          </cell>
          <cell r="E5173" t="str">
            <v>Coal</v>
          </cell>
          <cell r="G5173">
            <v>25814</v>
          </cell>
          <cell r="H5173" t="str">
            <v>Regulated</v>
          </cell>
        </row>
        <row r="5174">
          <cell r="D5174" t="str">
            <v>Eldridge City Utilities</v>
          </cell>
          <cell r="E5174" t="str">
            <v>Coal</v>
          </cell>
          <cell r="G5174">
            <v>25814</v>
          </cell>
          <cell r="H5174" t="str">
            <v>Regulated</v>
          </cell>
        </row>
        <row r="5175">
          <cell r="D5175" t="str">
            <v>Central Iowa Power Cooperative</v>
          </cell>
          <cell r="E5175" t="str">
            <v>Coal</v>
          </cell>
          <cell r="G5175">
            <v>237485</v>
          </cell>
          <cell r="H5175" t="str">
            <v>Regulated</v>
          </cell>
        </row>
        <row r="5176">
          <cell r="D5176" t="str">
            <v>Waverly Municipal Elec Utility</v>
          </cell>
          <cell r="E5176" t="str">
            <v>Coal</v>
          </cell>
          <cell r="G5176">
            <v>56789</v>
          </cell>
          <cell r="H5176" t="str">
            <v>Regulated</v>
          </cell>
        </row>
        <row r="5177">
          <cell r="D5177" t="str">
            <v>Old Dominion Electric Cooperative</v>
          </cell>
          <cell r="E5177" t="str">
            <v>Gas</v>
          </cell>
          <cell r="G5177">
            <v>70908</v>
          </cell>
          <cell r="H5177" t="str">
            <v>Merchant Unregulated</v>
          </cell>
        </row>
        <row r="5178">
          <cell r="D5178" t="str">
            <v>Exxon Mobil Corporation</v>
          </cell>
          <cell r="E5178" t="str">
            <v>Gas</v>
          </cell>
          <cell r="G5178">
            <v>2699544</v>
          </cell>
          <cell r="H5178" t="str">
            <v>Merchant Unregulated</v>
          </cell>
        </row>
        <row r="5179">
          <cell r="D5179" t="str">
            <v>International Paper Company</v>
          </cell>
          <cell r="E5179" t="str">
            <v>Biomass</v>
          </cell>
          <cell r="G5179" t="str">
            <v>NA</v>
          </cell>
          <cell r="H5179" t="str">
            <v>Merchant Unregulated</v>
          </cell>
        </row>
        <row r="5180">
          <cell r="D5180" t="str">
            <v>Louisiana Tech University</v>
          </cell>
          <cell r="E5180" t="str">
            <v>Gas</v>
          </cell>
          <cell r="G5180" t="str">
            <v>NA</v>
          </cell>
          <cell r="H5180" t="str">
            <v>Merchant Unregulated</v>
          </cell>
        </row>
        <row r="5181">
          <cell r="D5181" t="str">
            <v>Lea County Electric Cooperative, Inc.</v>
          </cell>
          <cell r="E5181" t="str">
            <v>Gas</v>
          </cell>
          <cell r="G5181" t="str">
            <v>NA</v>
          </cell>
          <cell r="H5181" t="str">
            <v>Merchant Unregulated</v>
          </cell>
        </row>
        <row r="5182">
          <cell r="D5182" t="str">
            <v>Enel S.p.A.</v>
          </cell>
          <cell r="E5182" t="str">
            <v>Water</v>
          </cell>
          <cell r="G5182" t="str">
            <v>NA</v>
          </cell>
          <cell r="H5182" t="str">
            <v>Merchant Unregulated</v>
          </cell>
        </row>
        <row r="5183">
          <cell r="D5183" t="str">
            <v>Dominion Resources, Inc.</v>
          </cell>
          <cell r="E5183" t="str">
            <v>Oil</v>
          </cell>
          <cell r="G5183">
            <v>421</v>
          </cell>
          <cell r="H5183" t="str">
            <v>Regulated</v>
          </cell>
        </row>
        <row r="5184">
          <cell r="D5184" t="str">
            <v>Alliance Energy Group LLC</v>
          </cell>
          <cell r="E5184" t="str">
            <v>Gas</v>
          </cell>
          <cell r="G5184" t="str">
            <v>NA</v>
          </cell>
          <cell r="H5184" t="str">
            <v>Merchant Unregulated</v>
          </cell>
        </row>
        <row r="5185">
          <cell r="D5185" t="str">
            <v>Garkane Energy Cooperative Inc.</v>
          </cell>
          <cell r="E5185" t="str">
            <v>Water</v>
          </cell>
          <cell r="G5185" t="str">
            <v>NA</v>
          </cell>
          <cell r="H5185" t="str">
            <v>Merchant Unregulated</v>
          </cell>
        </row>
        <row r="5186">
          <cell r="D5186" t="str">
            <v>United States Government</v>
          </cell>
          <cell r="E5186" t="str">
            <v>Water</v>
          </cell>
          <cell r="G5186">
            <v>2417376</v>
          </cell>
          <cell r="H5186" t="str">
            <v>Merchant Unregulated</v>
          </cell>
        </row>
        <row r="5187">
          <cell r="D5187" t="str">
            <v>Alaska Village Electric Cooperative, Inc.</v>
          </cell>
          <cell r="E5187" t="str">
            <v>Oil</v>
          </cell>
          <cell r="G5187" t="str">
            <v>NA</v>
          </cell>
          <cell r="H5187" t="str">
            <v>Merchant Unregulated</v>
          </cell>
        </row>
        <row r="5188">
          <cell r="D5188" t="str">
            <v>IDACORP, Inc.</v>
          </cell>
          <cell r="E5188" t="str">
            <v>Water</v>
          </cell>
          <cell r="G5188">
            <v>108504</v>
          </cell>
          <cell r="H5188" t="str">
            <v>Regulated</v>
          </cell>
        </row>
        <row r="5189">
          <cell r="D5189" t="str">
            <v>Gaz Métro Limited Partnership</v>
          </cell>
          <cell r="E5189" t="str">
            <v>Water</v>
          </cell>
          <cell r="G5189" t="str">
            <v>NA</v>
          </cell>
          <cell r="H5189" t="str">
            <v>Regulated</v>
          </cell>
        </row>
        <row r="5190">
          <cell r="D5190" t="str">
            <v>United States Government</v>
          </cell>
          <cell r="E5190" t="str">
            <v>Water</v>
          </cell>
          <cell r="G5190" t="str">
            <v>NA</v>
          </cell>
          <cell r="H5190" t="str">
            <v>Merchant Unregulated</v>
          </cell>
        </row>
        <row r="5191">
          <cell r="D5191" t="str">
            <v>Monroe City of UT</v>
          </cell>
          <cell r="E5191" t="str">
            <v>Water</v>
          </cell>
          <cell r="G5191" t="str">
            <v>NA</v>
          </cell>
          <cell r="H5191" t="str">
            <v>Regulated</v>
          </cell>
        </row>
        <row r="5192">
          <cell r="D5192" t="str">
            <v>United States Government</v>
          </cell>
          <cell r="E5192" t="str">
            <v>Water</v>
          </cell>
          <cell r="G5192">
            <v>2520051</v>
          </cell>
          <cell r="H5192" t="str">
            <v>Merchant Unregulated</v>
          </cell>
        </row>
        <row r="5193">
          <cell r="D5193" t="str">
            <v>PPL Corporation</v>
          </cell>
          <cell r="E5193" t="str">
            <v>Gas</v>
          </cell>
          <cell r="G5193">
            <v>3351741</v>
          </cell>
          <cell r="H5193" t="str">
            <v>Merchant Unregulated</v>
          </cell>
        </row>
        <row r="5194">
          <cell r="D5194" t="str">
            <v>Idaho Falls City of</v>
          </cell>
          <cell r="E5194" t="str">
            <v>Water</v>
          </cell>
          <cell r="G5194" t="str">
            <v>NA</v>
          </cell>
          <cell r="H5194" t="str">
            <v>Regulated</v>
          </cell>
        </row>
        <row r="5195">
          <cell r="D5195" t="str">
            <v>Milliken &amp; Company</v>
          </cell>
          <cell r="E5195" t="str">
            <v>Water</v>
          </cell>
          <cell r="G5195">
            <v>2811</v>
          </cell>
          <cell r="H5195" t="str">
            <v>Regulated</v>
          </cell>
        </row>
        <row r="5196">
          <cell r="D5196" t="str">
            <v>Wisconsin Energy Corporation</v>
          </cell>
          <cell r="E5196" t="str">
            <v>Water</v>
          </cell>
          <cell r="G5196">
            <v>378</v>
          </cell>
          <cell r="H5196" t="str">
            <v>Regulated</v>
          </cell>
        </row>
        <row r="5197">
          <cell r="D5197" t="str">
            <v>Emera Incorporated</v>
          </cell>
          <cell r="E5197" t="str">
            <v>Water</v>
          </cell>
          <cell r="G5197" t="str">
            <v>NA</v>
          </cell>
          <cell r="H5197" t="str">
            <v>Merchant Unregulated</v>
          </cell>
        </row>
        <row r="5198">
          <cell r="D5198" t="str">
            <v>Algonquin Power &amp; Utilities Corp.</v>
          </cell>
          <cell r="E5198" t="str">
            <v>Water</v>
          </cell>
          <cell r="G5198" t="str">
            <v>NA</v>
          </cell>
          <cell r="H5198" t="str">
            <v>Merchant Unregulated</v>
          </cell>
        </row>
        <row r="5199">
          <cell r="D5199" t="str">
            <v>IDACORP, Inc.</v>
          </cell>
          <cell r="E5199" t="str">
            <v>Water</v>
          </cell>
          <cell r="G5199">
            <v>248940</v>
          </cell>
          <cell r="H5199" t="str">
            <v>Regulated</v>
          </cell>
        </row>
        <row r="5200">
          <cell r="D5200" t="str">
            <v>Enel S.p.A.</v>
          </cell>
          <cell r="E5200" t="str">
            <v>Water</v>
          </cell>
          <cell r="G5200" t="str">
            <v>NA</v>
          </cell>
          <cell r="H5200" t="str">
            <v>Merchant Unregulated</v>
          </cell>
        </row>
        <row r="5201">
          <cell r="D5201" t="str">
            <v>Puget Holdings LLC</v>
          </cell>
          <cell r="E5201" t="str">
            <v>Wind</v>
          </cell>
          <cell r="G5201">
            <v>708918</v>
          </cell>
          <cell r="H5201" t="str">
            <v>Regulated</v>
          </cell>
        </row>
        <row r="5202">
          <cell r="D5202" t="str">
            <v>Brookfield Renewable Energy Partners L.P.</v>
          </cell>
          <cell r="E5202" t="str">
            <v>Water</v>
          </cell>
          <cell r="G5202" t="str">
            <v>NA</v>
          </cell>
          <cell r="H5202" t="str">
            <v>Merchant Unregulated</v>
          </cell>
        </row>
        <row r="5203">
          <cell r="D5203" t="str">
            <v>Brookfield Asset Management Inc.</v>
          </cell>
          <cell r="E5203" t="str">
            <v>Water</v>
          </cell>
          <cell r="G5203" t="str">
            <v>NA</v>
          </cell>
          <cell r="H5203" t="str">
            <v>Merchant Unregulated</v>
          </cell>
        </row>
        <row r="5204">
          <cell r="D5204" t="str">
            <v>Vestamore</v>
          </cell>
          <cell r="E5204" t="str">
            <v>Water</v>
          </cell>
          <cell r="G5204" t="str">
            <v>NA</v>
          </cell>
          <cell r="H5204" t="str">
            <v>Merchant Unregulated</v>
          </cell>
        </row>
        <row r="5205">
          <cell r="D5205" t="str">
            <v>Golden Birch</v>
          </cell>
          <cell r="E5205" t="str">
            <v>Water</v>
          </cell>
          <cell r="G5205" t="str">
            <v>NA</v>
          </cell>
          <cell r="H5205" t="str">
            <v>Merchant Unregulated</v>
          </cell>
        </row>
        <row r="5206">
          <cell r="D5206" t="str">
            <v>Marlborough Hydro Corp</v>
          </cell>
          <cell r="E5206" t="str">
            <v>Water</v>
          </cell>
          <cell r="G5206" t="str">
            <v>NA</v>
          </cell>
          <cell r="H5206" t="str">
            <v>Merchant Unregulated</v>
          </cell>
        </row>
        <row r="5207">
          <cell r="D5207" t="str">
            <v>Gresham Village of</v>
          </cell>
          <cell r="E5207" t="str">
            <v>Water</v>
          </cell>
          <cell r="G5207" t="str">
            <v>NA</v>
          </cell>
          <cell r="H5207" t="str">
            <v>Regulated</v>
          </cell>
        </row>
        <row r="5208">
          <cell r="D5208" t="str">
            <v>Elon University</v>
          </cell>
          <cell r="E5208" t="str">
            <v>Solar</v>
          </cell>
          <cell r="G5208" t="str">
            <v>NA</v>
          </cell>
          <cell r="H5208" t="str">
            <v>Merchant Unregulated</v>
          </cell>
        </row>
        <row r="5209">
          <cell r="D5209" t="str">
            <v>Petra Engineering, PLLC</v>
          </cell>
          <cell r="E5209" t="str">
            <v>Solar</v>
          </cell>
          <cell r="G5209" t="str">
            <v>NA</v>
          </cell>
          <cell r="H5209" t="str">
            <v>Merchant Unregulated</v>
          </cell>
        </row>
        <row r="5210">
          <cell r="D5210" t="str">
            <v>LS Power Group</v>
          </cell>
          <cell r="E5210" t="str">
            <v>Gas</v>
          </cell>
          <cell r="G5210">
            <v>163474</v>
          </cell>
          <cell r="H5210" t="str">
            <v>Merchant Unregulated</v>
          </cell>
        </row>
        <row r="5211">
          <cell r="D5211" t="str">
            <v>Lubbock Wind LLC</v>
          </cell>
          <cell r="E5211" t="str">
            <v>Wind</v>
          </cell>
          <cell r="G5211" t="str">
            <v>NA</v>
          </cell>
          <cell r="H5211" t="str">
            <v>Merchant Unregulated</v>
          </cell>
        </row>
        <row r="5212">
          <cell r="D5212" t="str">
            <v>Boise-Kuna Irrigation District</v>
          </cell>
          <cell r="E5212" t="str">
            <v>Water</v>
          </cell>
          <cell r="G5212">
            <v>394660</v>
          </cell>
          <cell r="H5212" t="str">
            <v>Merchant Unregulated</v>
          </cell>
        </row>
        <row r="5213">
          <cell r="D5213" t="str">
            <v>Robecca Walters</v>
          </cell>
          <cell r="E5213" t="str">
            <v>Wind</v>
          </cell>
          <cell r="G5213" t="str">
            <v>NA</v>
          </cell>
          <cell r="H5213" t="str">
            <v>Merchant Unregulated</v>
          </cell>
        </row>
        <row r="5214">
          <cell r="D5214" t="str">
            <v>Edison International</v>
          </cell>
          <cell r="E5214" t="str">
            <v>Wind</v>
          </cell>
          <cell r="G5214" t="str">
            <v>NA</v>
          </cell>
          <cell r="H5214" t="str">
            <v>Merchant Unregulated</v>
          </cell>
        </row>
        <row r="5215">
          <cell r="D5215" t="str">
            <v>DTE Energy Company</v>
          </cell>
          <cell r="E5215" t="str">
            <v>Water</v>
          </cell>
          <cell r="G5215">
            <v>899910</v>
          </cell>
          <cell r="H5215" t="str">
            <v>Regulated</v>
          </cell>
        </row>
        <row r="5216">
          <cell r="D5216" t="str">
            <v>CMS Energy Corporation</v>
          </cell>
          <cell r="E5216" t="str">
            <v>Water</v>
          </cell>
          <cell r="G5216">
            <v>936640</v>
          </cell>
          <cell r="H5216" t="str">
            <v>Regulated</v>
          </cell>
        </row>
        <row r="5217">
          <cell r="D5217" t="str">
            <v>NewPage Holdings Inc.</v>
          </cell>
          <cell r="E5217" t="str">
            <v>Coal</v>
          </cell>
          <cell r="G5217">
            <v>9174</v>
          </cell>
          <cell r="H5217" t="str">
            <v>Merchant Unregulated</v>
          </cell>
        </row>
        <row r="5218">
          <cell r="D5218" t="str">
            <v>UNS Energy Corporation</v>
          </cell>
          <cell r="E5218" t="str">
            <v>Gas</v>
          </cell>
          <cell r="G5218">
            <v>603553</v>
          </cell>
          <cell r="H5218" t="str">
            <v>Regulated</v>
          </cell>
        </row>
        <row r="5219">
          <cell r="D5219" t="str">
            <v>PNM Resources, Inc.</v>
          </cell>
          <cell r="E5219" t="str">
            <v>Gas</v>
          </cell>
          <cell r="G5219">
            <v>603553</v>
          </cell>
          <cell r="H5219" t="str">
            <v>Regulated</v>
          </cell>
        </row>
        <row r="5220">
          <cell r="D5220" t="str">
            <v>Freeport-McMoRan Copper &amp; Gold Inc.</v>
          </cell>
          <cell r="E5220" t="str">
            <v>Gas</v>
          </cell>
          <cell r="G5220">
            <v>603734</v>
          </cell>
          <cell r="H5220" t="str">
            <v>Regulated</v>
          </cell>
        </row>
        <row r="5221">
          <cell r="D5221" t="str">
            <v>Edison International</v>
          </cell>
          <cell r="E5221" t="str">
            <v>Water</v>
          </cell>
          <cell r="G5221">
            <v>2230</v>
          </cell>
          <cell r="H5221" t="str">
            <v>Regulated</v>
          </cell>
        </row>
        <row r="5222">
          <cell r="D5222" t="str">
            <v>FirstEnergy Corp.</v>
          </cell>
          <cell r="E5222" t="str">
            <v>Water</v>
          </cell>
          <cell r="G5222" t="str">
            <v>NA</v>
          </cell>
          <cell r="H5222" t="str">
            <v>Merchant Unregulated</v>
          </cell>
        </row>
        <row r="5223">
          <cell r="D5223" t="str">
            <v>Luther College Ventures, Inc.</v>
          </cell>
          <cell r="E5223" t="str">
            <v>Wind</v>
          </cell>
          <cell r="G5223" t="str">
            <v>NA</v>
          </cell>
          <cell r="H5223" t="str">
            <v>Merchant Unregulated</v>
          </cell>
        </row>
        <row r="5224">
          <cell r="D5224" t="str">
            <v>Lutheran Medical Center</v>
          </cell>
          <cell r="E5224" t="str">
            <v>Gas</v>
          </cell>
          <cell r="G5224" t="str">
            <v>NA</v>
          </cell>
          <cell r="H5224" t="str">
            <v>Merchant Unregulated</v>
          </cell>
        </row>
        <row r="5225">
          <cell r="D5225" t="str">
            <v>Luverne City of MN</v>
          </cell>
          <cell r="E5225" t="str">
            <v>Oil</v>
          </cell>
          <cell r="G5225" t="str">
            <v>NA</v>
          </cell>
          <cell r="H5225" t="str">
            <v>Regulated</v>
          </cell>
        </row>
        <row r="5226">
          <cell r="D5226" t="str">
            <v>Otter Tail Corporation</v>
          </cell>
          <cell r="E5226" t="str">
            <v>Wind</v>
          </cell>
          <cell r="G5226">
            <v>175014</v>
          </cell>
          <cell r="H5226" t="str">
            <v>Regulated</v>
          </cell>
        </row>
        <row r="5227">
          <cell r="D5227" t="str">
            <v>PPL Corporation</v>
          </cell>
          <cell r="E5227" t="str">
            <v>Biomass</v>
          </cell>
          <cell r="G5227" t="str">
            <v>NA</v>
          </cell>
          <cell r="H5227" t="str">
            <v>Merchant Unregulated</v>
          </cell>
        </row>
        <row r="5228">
          <cell r="D5228" t="str">
            <v>Ameresco Inc.</v>
          </cell>
          <cell r="E5228" t="str">
            <v>Gas</v>
          </cell>
          <cell r="G5228" t="str">
            <v>NA</v>
          </cell>
          <cell r="H5228" t="str">
            <v>Merchant Unregulated</v>
          </cell>
        </row>
        <row r="5229">
          <cell r="D5229" t="str">
            <v>Nebraska Public Power District</v>
          </cell>
          <cell r="E5229" t="str">
            <v>Oil</v>
          </cell>
          <cell r="G5229" t="str">
            <v>NA</v>
          </cell>
          <cell r="H5229" t="str">
            <v>Regulated</v>
          </cell>
        </row>
        <row r="5230">
          <cell r="D5230" t="str">
            <v>Omega Energy III LLC</v>
          </cell>
          <cell r="E5230" t="str">
            <v>Water</v>
          </cell>
          <cell r="G5230" t="str">
            <v>NA</v>
          </cell>
          <cell r="H5230" t="str">
            <v>Merchant Unregulated</v>
          </cell>
        </row>
        <row r="5231">
          <cell r="D5231" t="str">
            <v>Riverstone/Carlyle Renewable and Alternative Energy Fund II , L.P.</v>
          </cell>
          <cell r="E5231" t="str">
            <v>Biomass</v>
          </cell>
          <cell r="G5231" t="str">
            <v>NA</v>
          </cell>
          <cell r="H5231" t="str">
            <v>Merchant Unregulated</v>
          </cell>
        </row>
        <row r="5232">
          <cell r="D5232" t="str">
            <v>ReEnergy Holdings LLC</v>
          </cell>
          <cell r="E5232" t="str">
            <v>Biomass</v>
          </cell>
          <cell r="G5232" t="str">
            <v>NA</v>
          </cell>
          <cell r="H5232" t="str">
            <v>Merchant Unregulated</v>
          </cell>
        </row>
        <row r="5233">
          <cell r="D5233" t="str">
            <v>Burrows Paper Corporation</v>
          </cell>
          <cell r="E5233" t="str">
            <v>Water</v>
          </cell>
          <cell r="G5233" t="str">
            <v>NA</v>
          </cell>
          <cell r="H5233" t="str">
            <v>Merchant Unregulated</v>
          </cell>
        </row>
        <row r="5234">
          <cell r="D5234" t="str">
            <v>Omega Energy III LLC</v>
          </cell>
          <cell r="E5234" t="str">
            <v>Water</v>
          </cell>
          <cell r="G5234" t="str">
            <v>NA</v>
          </cell>
          <cell r="H5234" t="str">
            <v>Merchant Unregulated</v>
          </cell>
        </row>
        <row r="5235">
          <cell r="D5235" t="str">
            <v>Omega Energy III LLC</v>
          </cell>
          <cell r="E5235" t="str">
            <v>Water</v>
          </cell>
          <cell r="G5235" t="str">
            <v>NA</v>
          </cell>
          <cell r="H5235" t="str">
            <v>Merchant Unregulated</v>
          </cell>
        </row>
        <row r="5236">
          <cell r="D5236" t="str">
            <v>Edison International</v>
          </cell>
          <cell r="E5236" t="str">
            <v>Water</v>
          </cell>
          <cell r="G5236">
            <v>2665</v>
          </cell>
          <cell r="H5236" t="str">
            <v>Regulated</v>
          </cell>
        </row>
        <row r="5237">
          <cell r="D5237" t="str">
            <v>M &amp; M Mars Inc</v>
          </cell>
          <cell r="E5237" t="str">
            <v>Gas</v>
          </cell>
          <cell r="G5237" t="str">
            <v>NA</v>
          </cell>
          <cell r="H5237" t="str">
            <v>Merchant Unregulated</v>
          </cell>
        </row>
        <row r="5238">
          <cell r="D5238" t="str">
            <v>M &amp; M Mars Inc</v>
          </cell>
          <cell r="E5238" t="str">
            <v>Gas</v>
          </cell>
          <cell r="G5238" t="str">
            <v>NA</v>
          </cell>
          <cell r="H5238" t="str">
            <v>Merchant Unregulated</v>
          </cell>
        </row>
        <row r="5239">
          <cell r="D5239" t="str">
            <v>Massachusetts Bay Transportation Authority</v>
          </cell>
          <cell r="E5239" t="str">
            <v>Oil</v>
          </cell>
          <cell r="G5239" t="str">
            <v>NA</v>
          </cell>
          <cell r="H5239" t="str">
            <v>Regulated</v>
          </cell>
        </row>
        <row r="5240">
          <cell r="D5240" t="str">
            <v>M A Patout &amp; Sons Ltd</v>
          </cell>
          <cell r="E5240" t="str">
            <v>Biomass</v>
          </cell>
          <cell r="G5240" t="str">
            <v>NA</v>
          </cell>
          <cell r="H5240" t="str">
            <v>Merchant Unregulated</v>
          </cell>
        </row>
        <row r="5241">
          <cell r="D5241" t="str">
            <v>M C Dixon Lumber Co Inc</v>
          </cell>
          <cell r="E5241" t="str">
            <v>Biomass</v>
          </cell>
          <cell r="G5241" t="str">
            <v>NA</v>
          </cell>
          <cell r="H5241" t="str">
            <v>Merchant Unregulated</v>
          </cell>
        </row>
        <row r="5242">
          <cell r="D5242" t="str">
            <v>ALLETE, Inc.</v>
          </cell>
          <cell r="E5242" t="str">
            <v>Biomass</v>
          </cell>
          <cell r="G5242">
            <v>19972</v>
          </cell>
          <cell r="H5242" t="str">
            <v>Regulated</v>
          </cell>
        </row>
        <row r="5243">
          <cell r="D5243" t="str">
            <v>Alliant Energy Corporation</v>
          </cell>
          <cell r="E5243" t="str">
            <v>Coal</v>
          </cell>
          <cell r="G5243">
            <v>531356</v>
          </cell>
          <cell r="H5243" t="str">
            <v>Regulated</v>
          </cell>
        </row>
        <row r="5244">
          <cell r="D5244" t="str">
            <v>Hawaiian Electric Industries, Inc.</v>
          </cell>
          <cell r="E5244" t="str">
            <v>Oil</v>
          </cell>
          <cell r="G5244">
            <v>625662</v>
          </cell>
          <cell r="H5244" t="str">
            <v>Regulated</v>
          </cell>
        </row>
        <row r="5245">
          <cell r="D5245" t="str">
            <v>Hawaiian Electric Industries, Inc.</v>
          </cell>
          <cell r="E5245" t="str">
            <v>Oil</v>
          </cell>
          <cell r="G5245">
            <v>150671</v>
          </cell>
          <cell r="H5245" t="str">
            <v>Regulated</v>
          </cell>
        </row>
        <row r="5246">
          <cell r="D5246" t="str">
            <v>Entergy Corporation</v>
          </cell>
          <cell r="E5246" t="str">
            <v>Gas</v>
          </cell>
          <cell r="G5246">
            <v>1534</v>
          </cell>
          <cell r="H5246" t="str">
            <v>Regulated</v>
          </cell>
        </row>
        <row r="5247">
          <cell r="D5247" t="str">
            <v>Islip Resource Recovery Agency</v>
          </cell>
          <cell r="E5247" t="str">
            <v>Biomass</v>
          </cell>
          <cell r="G5247" t="str">
            <v>NA</v>
          </cell>
          <cell r="H5247" t="str">
            <v>Merchant Unregulated</v>
          </cell>
        </row>
        <row r="5248">
          <cell r="D5248" t="str">
            <v>Hudson Clean Energy Partners LP</v>
          </cell>
          <cell r="E5248" t="str">
            <v>Wind</v>
          </cell>
          <cell r="G5248">
            <v>125783</v>
          </cell>
          <cell r="H5248" t="str">
            <v>Merchant Unregulated</v>
          </cell>
        </row>
        <row r="5249">
          <cell r="D5249" t="str">
            <v>Portland General Electric Company</v>
          </cell>
          <cell r="E5249" t="str">
            <v>Oil</v>
          </cell>
          <cell r="G5249">
            <v>6</v>
          </cell>
          <cell r="H5249" t="str">
            <v>Regulated</v>
          </cell>
        </row>
        <row r="5250">
          <cell r="D5250" t="str">
            <v>Brookfield Renewable Energy Partners L.P.</v>
          </cell>
          <cell r="E5250" t="str">
            <v>Water</v>
          </cell>
          <cell r="G5250" t="str">
            <v>NA</v>
          </cell>
          <cell r="H5250" t="str">
            <v>Merchant Unregulated</v>
          </cell>
        </row>
        <row r="5251">
          <cell r="D5251" t="str">
            <v>Brookfield Asset Management Inc.</v>
          </cell>
          <cell r="E5251" t="str">
            <v>Water</v>
          </cell>
          <cell r="G5251" t="str">
            <v>NA</v>
          </cell>
          <cell r="H5251" t="str">
            <v>Merchant Unregulated</v>
          </cell>
        </row>
        <row r="5252">
          <cell r="D5252" t="str">
            <v>Macon City of MO</v>
          </cell>
          <cell r="E5252" t="str">
            <v>Oil</v>
          </cell>
          <cell r="G5252" t="str">
            <v>NA</v>
          </cell>
          <cell r="H5252" t="str">
            <v>Regulated</v>
          </cell>
        </row>
        <row r="5253">
          <cell r="D5253" t="str">
            <v>Macon City of MO</v>
          </cell>
          <cell r="E5253" t="str">
            <v>Gas</v>
          </cell>
          <cell r="G5253" t="str">
            <v>NA</v>
          </cell>
          <cell r="H5253" t="str">
            <v>Regulated</v>
          </cell>
        </row>
        <row r="5254">
          <cell r="D5254" t="str">
            <v>Richland Community College, District 537</v>
          </cell>
          <cell r="E5254" t="str">
            <v>Wind</v>
          </cell>
          <cell r="G5254" t="str">
            <v>NA</v>
          </cell>
          <cell r="H5254" t="str">
            <v>Merchant Unregulated</v>
          </cell>
        </row>
        <row r="5255">
          <cell r="D5255" t="str">
            <v>SunEdison, Inc.</v>
          </cell>
          <cell r="E5255" t="str">
            <v>Solar</v>
          </cell>
          <cell r="G5255" t="str">
            <v>NA</v>
          </cell>
          <cell r="H5255" t="str">
            <v>Merchant Unregulated</v>
          </cell>
        </row>
        <row r="5256">
          <cell r="D5256" t="str">
            <v>Goldman Sachs Group, Inc.</v>
          </cell>
          <cell r="E5256" t="str">
            <v>Solar</v>
          </cell>
          <cell r="G5256" t="str">
            <v>NA</v>
          </cell>
          <cell r="H5256" t="str">
            <v>Merchant Unregulated</v>
          </cell>
        </row>
        <row r="5257">
          <cell r="D5257" t="str">
            <v>Macy's, Inc.</v>
          </cell>
          <cell r="E5257" t="str">
            <v>Solar</v>
          </cell>
          <cell r="G5257" t="str">
            <v>NA</v>
          </cell>
          <cell r="H5257" t="str">
            <v>Merchant Unregulated</v>
          </cell>
        </row>
        <row r="5258">
          <cell r="D5258" t="str">
            <v>FirstEnergy Corp.</v>
          </cell>
          <cell r="E5258" t="str">
            <v>Oil</v>
          </cell>
          <cell r="G5258" t="str">
            <v>NA</v>
          </cell>
          <cell r="H5258" t="str">
            <v>Merchant Unregulated</v>
          </cell>
        </row>
        <row r="5259">
          <cell r="D5259" t="str">
            <v>Xcel Energy Inc.</v>
          </cell>
          <cell r="E5259" t="str">
            <v>Gas</v>
          </cell>
          <cell r="G5259">
            <v>456112</v>
          </cell>
          <cell r="H5259" t="str">
            <v>Regulated</v>
          </cell>
        </row>
        <row r="5260">
          <cell r="D5260" t="str">
            <v>Xcel Energy Inc.</v>
          </cell>
          <cell r="E5260" t="str">
            <v>Gas</v>
          </cell>
          <cell r="G5260">
            <v>22913</v>
          </cell>
          <cell r="H5260" t="str">
            <v>Regulated</v>
          </cell>
        </row>
        <row r="5261">
          <cell r="D5261" t="str">
            <v>Madelia City of</v>
          </cell>
          <cell r="E5261" t="str">
            <v>Gas</v>
          </cell>
          <cell r="G5261" t="str">
            <v>NA</v>
          </cell>
          <cell r="H5261" t="str">
            <v>Regulated</v>
          </cell>
        </row>
        <row r="5262">
          <cell r="D5262" t="str">
            <v>Madera-Chowchilla Power Authority</v>
          </cell>
          <cell r="E5262" t="str">
            <v>Water</v>
          </cell>
          <cell r="G5262" t="str">
            <v>NA</v>
          </cell>
          <cell r="H5262" t="str">
            <v>Merchant Unregulated</v>
          </cell>
        </row>
        <row r="5263">
          <cell r="D5263" t="str">
            <v>Madera Power LLC</v>
          </cell>
          <cell r="E5263" t="str">
            <v>Biomass</v>
          </cell>
          <cell r="G5263" t="str">
            <v>NA</v>
          </cell>
          <cell r="H5263" t="str">
            <v>Merchant Unregulated</v>
          </cell>
        </row>
        <row r="5264">
          <cell r="D5264" t="str">
            <v>SunEdison, Inc.</v>
          </cell>
          <cell r="E5264" t="str">
            <v>Solar</v>
          </cell>
          <cell r="G5264" t="str">
            <v>NA</v>
          </cell>
          <cell r="H5264" t="str">
            <v>Merchant Unregulated</v>
          </cell>
        </row>
        <row r="5265">
          <cell r="D5265" t="str">
            <v>PPL Corporation</v>
          </cell>
          <cell r="E5265" t="str">
            <v>Water</v>
          </cell>
          <cell r="G5265" t="str">
            <v>NA</v>
          </cell>
          <cell r="H5265" t="str">
            <v>Merchant Unregulated</v>
          </cell>
        </row>
        <row r="5266">
          <cell r="D5266" t="str">
            <v>Waste Management, Inc.</v>
          </cell>
          <cell r="E5266" t="str">
            <v>Biomass</v>
          </cell>
          <cell r="G5266" t="str">
            <v>NA</v>
          </cell>
          <cell r="H5266" t="str">
            <v>Merchant Unregulated</v>
          </cell>
        </row>
        <row r="5267">
          <cell r="D5267" t="str">
            <v>Duke Energy Corporation</v>
          </cell>
          <cell r="E5267" t="str">
            <v>Gas</v>
          </cell>
          <cell r="G5267">
            <v>202830</v>
          </cell>
          <cell r="H5267" t="str">
            <v>Regulated</v>
          </cell>
        </row>
        <row r="5268">
          <cell r="D5268" t="str">
            <v>Nebraska Public Power District</v>
          </cell>
          <cell r="E5268" t="str">
            <v>Gas</v>
          </cell>
          <cell r="G5268" t="str">
            <v>NA</v>
          </cell>
          <cell r="H5268" t="str">
            <v>Regulated</v>
          </cell>
        </row>
        <row r="5269">
          <cell r="D5269" t="str">
            <v>Madison City of SD</v>
          </cell>
          <cell r="E5269" t="str">
            <v>Oil</v>
          </cell>
          <cell r="G5269" t="str">
            <v>NA</v>
          </cell>
          <cell r="H5269" t="str">
            <v>Regulated</v>
          </cell>
        </row>
        <row r="5270">
          <cell r="D5270" t="str">
            <v>Madison City of NE</v>
          </cell>
          <cell r="E5270" t="str">
            <v>Oil</v>
          </cell>
          <cell r="G5270" t="str">
            <v>NA</v>
          </cell>
          <cell r="H5270" t="str">
            <v>Regulated</v>
          </cell>
        </row>
        <row r="5271">
          <cell r="D5271" t="str">
            <v>China Three Gorges Corporation</v>
          </cell>
          <cell r="E5271" t="str">
            <v>Wind</v>
          </cell>
          <cell r="G5271" t="str">
            <v>NA</v>
          </cell>
          <cell r="H5271" t="str">
            <v>Merchant Unregulated</v>
          </cell>
        </row>
        <row r="5272">
          <cell r="D5272" t="str">
            <v>EDP Renováveis</v>
          </cell>
          <cell r="E5272" t="str">
            <v>Wind</v>
          </cell>
          <cell r="G5272" t="str">
            <v>NA</v>
          </cell>
          <cell r="H5272" t="str">
            <v>Merchant Unregulated</v>
          </cell>
        </row>
        <row r="5273">
          <cell r="D5273" t="str">
            <v>EDP - Energias de Portugal SA</v>
          </cell>
          <cell r="E5273" t="str">
            <v>Wind</v>
          </cell>
          <cell r="G5273" t="str">
            <v>NA</v>
          </cell>
          <cell r="H5273" t="str">
            <v>Merchant Unregulated</v>
          </cell>
        </row>
        <row r="5274">
          <cell r="D5274" t="str">
            <v>PARPÚBLICA - Participações Públicas (SGPS), S.A.</v>
          </cell>
          <cell r="E5274" t="str">
            <v>Wind</v>
          </cell>
          <cell r="G5274" t="str">
            <v>NA</v>
          </cell>
          <cell r="H5274" t="str">
            <v>Merchant Unregulated</v>
          </cell>
        </row>
        <row r="5275">
          <cell r="D5275" t="str">
            <v>HidroCantábrico Energia S.A.</v>
          </cell>
          <cell r="E5275" t="str">
            <v>Wind</v>
          </cell>
          <cell r="G5275" t="str">
            <v>NA</v>
          </cell>
          <cell r="H5275" t="str">
            <v>Merchant Unregulated</v>
          </cell>
        </row>
        <row r="5276">
          <cell r="D5276" t="str">
            <v>Magic Reservoir Hydroelec Inc</v>
          </cell>
          <cell r="E5276" t="str">
            <v>Water</v>
          </cell>
          <cell r="G5276" t="str">
            <v>NA</v>
          </cell>
          <cell r="H5276" t="str">
            <v>Merchant Unregulated</v>
          </cell>
        </row>
        <row r="5277">
          <cell r="D5277" t="str">
            <v>Calpine Corporation</v>
          </cell>
          <cell r="E5277" t="str">
            <v>Gas</v>
          </cell>
          <cell r="G5277">
            <v>4143918</v>
          </cell>
          <cell r="H5277" t="str">
            <v>Merchant Unregulated</v>
          </cell>
        </row>
        <row r="5278">
          <cell r="D5278" t="str">
            <v>E.ON SE</v>
          </cell>
          <cell r="E5278" t="str">
            <v>Wind</v>
          </cell>
          <cell r="G5278">
            <v>238570</v>
          </cell>
          <cell r="H5278" t="str">
            <v>Merchant Unregulated</v>
          </cell>
        </row>
        <row r="5279">
          <cell r="D5279" t="str">
            <v>Rio Tinto</v>
          </cell>
          <cell r="E5279" t="str">
            <v>Gas</v>
          </cell>
          <cell r="G5279">
            <v>34984</v>
          </cell>
          <cell r="H5279" t="str">
            <v>Merchant Unregulated</v>
          </cell>
        </row>
        <row r="5280">
          <cell r="D5280" t="str">
            <v>Tennessee Valley Authority</v>
          </cell>
          <cell r="E5280" t="str">
            <v>Gas</v>
          </cell>
          <cell r="G5280">
            <v>4579191</v>
          </cell>
          <cell r="H5280" t="str">
            <v>Merchant Unregulated</v>
          </cell>
        </row>
        <row r="5281">
          <cell r="D5281" t="str">
            <v>Southern California Public Power Authority</v>
          </cell>
          <cell r="E5281" t="str">
            <v>Gas</v>
          </cell>
          <cell r="G5281">
            <v>1418850</v>
          </cell>
          <cell r="H5281" t="str">
            <v>Regulated</v>
          </cell>
        </row>
        <row r="5282">
          <cell r="D5282" t="str">
            <v>SunE Solar Fund I, LLC</v>
          </cell>
          <cell r="E5282" t="str">
            <v>Solar</v>
          </cell>
          <cell r="G5282" t="str">
            <v>NA</v>
          </cell>
          <cell r="H5282" t="str">
            <v>Merchant Unregulated</v>
          </cell>
        </row>
        <row r="5283">
          <cell r="D5283" t="str">
            <v>Waste Management, Inc.</v>
          </cell>
          <cell r="E5283" t="str">
            <v>Biomass</v>
          </cell>
          <cell r="G5283" t="str">
            <v>NA</v>
          </cell>
          <cell r="H5283" t="str">
            <v>Merchant Unregulated</v>
          </cell>
        </row>
        <row r="5284">
          <cell r="D5284" t="str">
            <v>North Carolina Municipal Power Agency Number 1</v>
          </cell>
          <cell r="E5284" t="str">
            <v>Oil</v>
          </cell>
          <cell r="G5284" t="str">
            <v>NA</v>
          </cell>
          <cell r="H5284" t="str">
            <v>Regulated</v>
          </cell>
        </row>
        <row r="5285">
          <cell r="D5285" t="str">
            <v>North Carolina Municipal Power Agency Number 1</v>
          </cell>
          <cell r="E5285" t="str">
            <v>Oil</v>
          </cell>
          <cell r="G5285" t="str">
            <v>NA</v>
          </cell>
          <cell r="H5285" t="str">
            <v>Regulated</v>
          </cell>
        </row>
        <row r="5286">
          <cell r="D5286" t="str">
            <v>East Columbia Basin Irrigation</v>
          </cell>
          <cell r="E5286" t="str">
            <v>Water</v>
          </cell>
          <cell r="G5286" t="str">
            <v>NA</v>
          </cell>
          <cell r="H5286" t="str">
            <v>Merchant Unregulated</v>
          </cell>
        </row>
        <row r="5287">
          <cell r="D5287" t="str">
            <v>Quincy-Columbia Basin Irr Dist</v>
          </cell>
          <cell r="E5287" t="str">
            <v>Water</v>
          </cell>
          <cell r="G5287" t="str">
            <v>NA</v>
          </cell>
          <cell r="H5287" t="str">
            <v>Merchant Unregulated</v>
          </cell>
        </row>
        <row r="5288">
          <cell r="D5288" t="str">
            <v>South Columbia Basin Irrigation District</v>
          </cell>
          <cell r="E5288" t="str">
            <v>Water</v>
          </cell>
          <cell r="G5288" t="str">
            <v>NA</v>
          </cell>
          <cell r="H5288" t="str">
            <v>Merchant Unregulated</v>
          </cell>
        </row>
        <row r="5289">
          <cell r="D5289" t="str">
            <v>Sebewaing City of</v>
          </cell>
          <cell r="E5289" t="str">
            <v>Gas</v>
          </cell>
          <cell r="G5289" t="str">
            <v>NA</v>
          </cell>
          <cell r="H5289" t="str">
            <v>Regulated</v>
          </cell>
        </row>
        <row r="5290">
          <cell r="D5290" t="str">
            <v>Biddeford City of</v>
          </cell>
          <cell r="E5290" t="str">
            <v>Biomass</v>
          </cell>
          <cell r="G5290" t="str">
            <v>NA</v>
          </cell>
          <cell r="H5290" t="str">
            <v>Merchant Unregulated</v>
          </cell>
        </row>
        <row r="5291">
          <cell r="D5291" t="str">
            <v>Dynegy Inc.</v>
          </cell>
          <cell r="E5291" t="str">
            <v>Gas</v>
          </cell>
          <cell r="G5291">
            <v>1243500</v>
          </cell>
          <cell r="H5291" t="str">
            <v>Merchant Unregulated</v>
          </cell>
        </row>
        <row r="5292">
          <cell r="D5292" t="str">
            <v>MetLife Capital Credit L. P.</v>
          </cell>
          <cell r="E5292" t="str">
            <v>Wind</v>
          </cell>
          <cell r="G5292" t="str">
            <v>NA</v>
          </cell>
          <cell r="H5292" t="str">
            <v>Merchant Unregulated</v>
          </cell>
        </row>
        <row r="5293">
          <cell r="D5293" t="str">
            <v>Mountain Air Resources LLC</v>
          </cell>
          <cell r="E5293" t="str">
            <v>Wind</v>
          </cell>
          <cell r="G5293" t="str">
            <v>NA</v>
          </cell>
          <cell r="H5293" t="str">
            <v>Merchant Unregulated</v>
          </cell>
        </row>
        <row r="5294">
          <cell r="D5294" t="str">
            <v>NextEra Energy, Inc.</v>
          </cell>
          <cell r="E5294" t="str">
            <v>Wind</v>
          </cell>
          <cell r="G5294">
            <v>327080</v>
          </cell>
          <cell r="H5294" t="str">
            <v>Merchant Unregulated</v>
          </cell>
        </row>
        <row r="5295">
          <cell r="D5295" t="str">
            <v>Brookfield Renewable Energy Partners L.P.</v>
          </cell>
          <cell r="E5295" t="str">
            <v>Water</v>
          </cell>
          <cell r="G5295" t="str">
            <v>NA</v>
          </cell>
          <cell r="H5295" t="str">
            <v>Merchant Unregulated</v>
          </cell>
        </row>
        <row r="5296">
          <cell r="D5296" t="str">
            <v>Exelon Corporation</v>
          </cell>
          <cell r="E5296" t="str">
            <v>Water</v>
          </cell>
          <cell r="G5296" t="str">
            <v>NA</v>
          </cell>
          <cell r="H5296" t="str">
            <v>Merchant Unregulated</v>
          </cell>
        </row>
        <row r="5297">
          <cell r="D5297" t="str">
            <v>Brookfield Asset Management Inc.</v>
          </cell>
          <cell r="E5297" t="str">
            <v>Water</v>
          </cell>
          <cell r="G5297" t="str">
            <v>NA</v>
          </cell>
          <cell r="H5297" t="str">
            <v>Merchant Unregulated</v>
          </cell>
        </row>
        <row r="5298">
          <cell r="D5298" t="str">
            <v>Beowulf (California) LLC</v>
          </cell>
          <cell r="E5298" t="str">
            <v>Gas</v>
          </cell>
          <cell r="G5298" t="str">
            <v>NA</v>
          </cell>
          <cell r="H5298" t="str">
            <v>Merchant Unregulated</v>
          </cell>
        </row>
        <row r="5299">
          <cell r="D5299" t="str">
            <v>Natural Gas Partners, LLC</v>
          </cell>
          <cell r="E5299" t="str">
            <v>Gas</v>
          </cell>
          <cell r="G5299" t="str">
            <v>NA</v>
          </cell>
          <cell r="H5299" t="str">
            <v>Merchant Unregulated</v>
          </cell>
        </row>
        <row r="5300">
          <cell r="D5300" t="str">
            <v>Malden City of</v>
          </cell>
          <cell r="E5300" t="str">
            <v>Oil</v>
          </cell>
          <cell r="G5300" t="str">
            <v>NA</v>
          </cell>
          <cell r="H5300" t="str">
            <v>Regulated</v>
          </cell>
        </row>
        <row r="5301">
          <cell r="D5301" t="str">
            <v>TCW GRS Holdings Company</v>
          </cell>
          <cell r="E5301" t="str">
            <v>Biomass</v>
          </cell>
          <cell r="G5301" t="str">
            <v>NA</v>
          </cell>
          <cell r="H5301" t="str">
            <v>Merchant Unregulated</v>
          </cell>
        </row>
        <row r="5302">
          <cell r="D5302" t="str">
            <v>DCT Holdings LLC</v>
          </cell>
          <cell r="E5302" t="str">
            <v>Biomass</v>
          </cell>
          <cell r="G5302" t="str">
            <v>NA</v>
          </cell>
          <cell r="H5302" t="str">
            <v>Merchant Unregulated</v>
          </cell>
        </row>
        <row r="5303">
          <cell r="D5303" t="str">
            <v>Fortistar LLC</v>
          </cell>
          <cell r="E5303" t="str">
            <v>Biomass</v>
          </cell>
          <cell r="G5303" t="str">
            <v>NA</v>
          </cell>
          <cell r="H5303" t="str">
            <v>Merchant Unregulated</v>
          </cell>
        </row>
        <row r="5304">
          <cell r="D5304" t="str">
            <v>Republic Services Inc.</v>
          </cell>
          <cell r="E5304" t="str">
            <v>Biomass</v>
          </cell>
          <cell r="G5304" t="str">
            <v>NA</v>
          </cell>
          <cell r="H5304" t="str">
            <v>Merchant Unregulated</v>
          </cell>
        </row>
        <row r="5305">
          <cell r="D5305" t="str">
            <v>Waste Management, Inc.</v>
          </cell>
          <cell r="E5305" t="str">
            <v>Biomass</v>
          </cell>
          <cell r="G5305" t="str">
            <v>NA</v>
          </cell>
          <cell r="H5305" t="str">
            <v>Merchant Unregulated</v>
          </cell>
        </row>
        <row r="5306">
          <cell r="D5306" t="str">
            <v>Ormat Industries Ltd.</v>
          </cell>
          <cell r="E5306" t="str">
            <v>Geothermal</v>
          </cell>
          <cell r="G5306" t="str">
            <v>NA</v>
          </cell>
          <cell r="H5306" t="str">
            <v>Merchant Unregulated</v>
          </cell>
        </row>
        <row r="5307">
          <cell r="D5307" t="str">
            <v>Ormat Technologies, Inc.</v>
          </cell>
          <cell r="E5307" t="str">
            <v>Geothermal</v>
          </cell>
          <cell r="G5307" t="str">
            <v>NA</v>
          </cell>
          <cell r="H5307" t="str">
            <v>Merchant Unregulated</v>
          </cell>
        </row>
        <row r="5308">
          <cell r="D5308" t="str">
            <v>JPMorgan Chase &amp; Co.</v>
          </cell>
          <cell r="E5308" t="str">
            <v>Geothermal</v>
          </cell>
          <cell r="G5308" t="str">
            <v>NA</v>
          </cell>
          <cell r="H5308" t="str">
            <v>Merchant Unregulated</v>
          </cell>
        </row>
        <row r="5309">
          <cell r="D5309" t="str">
            <v>Ormat Industries Ltd.</v>
          </cell>
          <cell r="E5309" t="str">
            <v>Geothermal</v>
          </cell>
          <cell r="G5309" t="str">
            <v>NA</v>
          </cell>
          <cell r="H5309" t="str">
            <v>Merchant Unregulated</v>
          </cell>
        </row>
        <row r="5310">
          <cell r="D5310" t="str">
            <v>Ormat Technologies, Inc.</v>
          </cell>
          <cell r="E5310" t="str">
            <v>Geothermal</v>
          </cell>
          <cell r="G5310" t="str">
            <v>NA</v>
          </cell>
          <cell r="H5310" t="str">
            <v>Merchant Unregulated</v>
          </cell>
        </row>
        <row r="5311">
          <cell r="D5311" t="str">
            <v>JPMorgan Chase &amp; Co.</v>
          </cell>
          <cell r="E5311" t="str">
            <v>Geothermal</v>
          </cell>
          <cell r="G5311" t="str">
            <v>NA</v>
          </cell>
          <cell r="H5311" t="str">
            <v>Merchant Unregulated</v>
          </cell>
        </row>
        <row r="5312">
          <cell r="D5312" t="str">
            <v>Edison International</v>
          </cell>
          <cell r="E5312" t="str">
            <v>Water</v>
          </cell>
          <cell r="G5312">
            <v>290953</v>
          </cell>
          <cell r="H5312" t="str">
            <v>Regulated</v>
          </cell>
        </row>
        <row r="5313">
          <cell r="D5313" t="str">
            <v>Edison International</v>
          </cell>
          <cell r="E5313" t="str">
            <v>Water</v>
          </cell>
          <cell r="G5313" t="str">
            <v>NA</v>
          </cell>
          <cell r="H5313" t="str">
            <v>Regulated</v>
          </cell>
        </row>
        <row r="5314">
          <cell r="D5314" t="str">
            <v>SunEdison, Inc.</v>
          </cell>
          <cell r="E5314" t="str">
            <v>Solar</v>
          </cell>
          <cell r="G5314" t="str">
            <v>NA</v>
          </cell>
          <cell r="H5314" t="str">
            <v>Merchant Unregulated</v>
          </cell>
        </row>
        <row r="5315">
          <cell r="D5315" t="str">
            <v>New Jersey Resources Corporation</v>
          </cell>
          <cell r="E5315" t="str">
            <v>Solar</v>
          </cell>
          <cell r="G5315" t="str">
            <v>NA</v>
          </cell>
          <cell r="H5315" t="str">
            <v>Merchant Unregulated</v>
          </cell>
        </row>
        <row r="5316">
          <cell r="D5316" t="str">
            <v>NextEra Energy, Inc.</v>
          </cell>
          <cell r="E5316" t="str">
            <v>Oil</v>
          </cell>
          <cell r="G5316">
            <v>1711385</v>
          </cell>
          <cell r="H5316" t="str">
            <v>Regulated</v>
          </cell>
        </row>
        <row r="5317">
          <cell r="D5317" t="str">
            <v>NextEra Energy, Inc.</v>
          </cell>
          <cell r="E5317" t="str">
            <v>Gas</v>
          </cell>
          <cell r="G5317">
            <v>6790091</v>
          </cell>
          <cell r="H5317" t="str">
            <v>Regulated</v>
          </cell>
        </row>
        <row r="5318">
          <cell r="D5318" t="str">
            <v>SunEdison, Inc.</v>
          </cell>
          <cell r="E5318" t="str">
            <v>Solar</v>
          </cell>
          <cell r="G5318" t="str">
            <v>NA</v>
          </cell>
          <cell r="H5318" t="str">
            <v>Merchant Unregulated</v>
          </cell>
        </row>
        <row r="5319">
          <cell r="D5319" t="str">
            <v>Dominion Resources, Inc.</v>
          </cell>
          <cell r="E5319" t="str">
            <v>Gas</v>
          </cell>
          <cell r="G5319">
            <v>2556001</v>
          </cell>
          <cell r="H5319" t="str">
            <v>Merchant Unregulated</v>
          </cell>
        </row>
        <row r="5320">
          <cell r="D5320" t="str">
            <v>Atlantic Power Corporation</v>
          </cell>
          <cell r="E5320" t="str">
            <v>Gas</v>
          </cell>
          <cell r="G5320">
            <v>177398</v>
          </cell>
          <cell r="H5320" t="str">
            <v>Merchant Unregulated</v>
          </cell>
        </row>
        <row r="5321">
          <cell r="D5321" t="str">
            <v>NRG Energy, Inc.</v>
          </cell>
          <cell r="E5321" t="str">
            <v>Gas</v>
          </cell>
          <cell r="G5321" t="str">
            <v>NA</v>
          </cell>
          <cell r="H5321" t="str">
            <v>Merchant Unregulated</v>
          </cell>
        </row>
        <row r="5322">
          <cell r="D5322" t="str">
            <v>NRG Energy, Inc.</v>
          </cell>
          <cell r="E5322" t="str">
            <v>Gas</v>
          </cell>
          <cell r="G5322">
            <v>305</v>
          </cell>
          <cell r="H5322" t="str">
            <v>Merchant Unregulated</v>
          </cell>
        </row>
        <row r="5323">
          <cell r="D5323" t="str">
            <v>BP plc</v>
          </cell>
          <cell r="E5323" t="str">
            <v>Other Nonrenewable</v>
          </cell>
          <cell r="G5323" t="str">
            <v>NA</v>
          </cell>
          <cell r="H5323" t="str">
            <v>Merchant Unregulated</v>
          </cell>
        </row>
        <row r="5324">
          <cell r="D5324" t="str">
            <v>Mangum City of</v>
          </cell>
          <cell r="E5324" t="str">
            <v>Gas</v>
          </cell>
          <cell r="G5324" t="str">
            <v>NA</v>
          </cell>
          <cell r="H5324" t="str">
            <v>Regulated</v>
          </cell>
        </row>
        <row r="5325">
          <cell r="D5325" t="str">
            <v>Cox Enterprises, Inc.</v>
          </cell>
          <cell r="E5325" t="str">
            <v>Solar</v>
          </cell>
          <cell r="G5325" t="str">
            <v>NA</v>
          </cell>
          <cell r="H5325" t="str">
            <v>Merchant Unregulated</v>
          </cell>
        </row>
        <row r="5326">
          <cell r="D5326" t="str">
            <v>BLU Leaf Energy, Inc.</v>
          </cell>
          <cell r="E5326" t="str">
            <v>Solar</v>
          </cell>
          <cell r="G5326" t="str">
            <v>NA</v>
          </cell>
          <cell r="H5326" t="str">
            <v>Merchant Unregulated</v>
          </cell>
        </row>
        <row r="5327">
          <cell r="D5327" t="str">
            <v>Cloverland Electric Cooperative</v>
          </cell>
          <cell r="E5327" t="str">
            <v>Oil</v>
          </cell>
          <cell r="G5327" t="str">
            <v>NA</v>
          </cell>
          <cell r="H5327" t="str">
            <v>Regulated</v>
          </cell>
        </row>
        <row r="5328">
          <cell r="D5328" t="str">
            <v>Colorado Springs Utilities</v>
          </cell>
          <cell r="E5328" t="str">
            <v>Water</v>
          </cell>
          <cell r="G5328" t="str">
            <v>NA</v>
          </cell>
          <cell r="H5328" t="str">
            <v>Regulated</v>
          </cell>
        </row>
        <row r="5329">
          <cell r="D5329" t="str">
            <v>Manitowoc Public Utilities</v>
          </cell>
          <cell r="E5329" t="str">
            <v>Coal</v>
          </cell>
          <cell r="G5329">
            <v>83522</v>
          </cell>
          <cell r="H5329" t="str">
            <v>Regulated</v>
          </cell>
        </row>
        <row r="5330">
          <cell r="D5330" t="str">
            <v>Manitowoc Public Utilities</v>
          </cell>
          <cell r="E5330" t="str">
            <v>Gas</v>
          </cell>
          <cell r="G5330">
            <v>110</v>
          </cell>
          <cell r="H5330" t="str">
            <v>Regulated</v>
          </cell>
        </row>
        <row r="5331">
          <cell r="D5331" t="str">
            <v>Archer-Daniels-Midland Company</v>
          </cell>
          <cell r="E5331" t="str">
            <v>Coal</v>
          </cell>
          <cell r="G5331" t="str">
            <v>NA</v>
          </cell>
          <cell r="H5331" t="str">
            <v>Merchant Unregulated</v>
          </cell>
        </row>
        <row r="5332">
          <cell r="D5332" t="str">
            <v>Calpine Corporation</v>
          </cell>
          <cell r="E5332" t="str">
            <v>Gas</v>
          </cell>
          <cell r="G5332">
            <v>488382</v>
          </cell>
          <cell r="H5332" t="str">
            <v>Merchant Unregulated</v>
          </cell>
        </row>
        <row r="5333">
          <cell r="D5333" t="str">
            <v>Manley Utility Co Inc</v>
          </cell>
          <cell r="E5333" t="str">
            <v>Oil</v>
          </cell>
          <cell r="G5333" t="str">
            <v>NA</v>
          </cell>
          <cell r="H5333" t="str">
            <v>Merchant Unregulated</v>
          </cell>
        </row>
        <row r="5334">
          <cell r="D5334" t="str">
            <v>Manning City of</v>
          </cell>
          <cell r="E5334" t="str">
            <v>Oil</v>
          </cell>
          <cell r="G5334" t="str">
            <v>NA</v>
          </cell>
          <cell r="H5334" t="str">
            <v>Regulated</v>
          </cell>
        </row>
        <row r="5335">
          <cell r="D5335" t="str">
            <v>South Jersey Industries, Inc.</v>
          </cell>
          <cell r="E5335" t="str">
            <v>Gas</v>
          </cell>
          <cell r="G5335" t="str">
            <v>NA</v>
          </cell>
          <cell r="H5335" t="str">
            <v>Merchant Unregulated</v>
          </cell>
        </row>
        <row r="5336">
          <cell r="D5336" t="str">
            <v>Manokotak City of</v>
          </cell>
          <cell r="E5336" t="str">
            <v>Oil</v>
          </cell>
          <cell r="G5336" t="str">
            <v>NA</v>
          </cell>
          <cell r="H5336" t="str">
            <v>Regulated</v>
          </cell>
        </row>
        <row r="5337">
          <cell r="D5337" t="str">
            <v>International Paper Company</v>
          </cell>
          <cell r="E5337" t="str">
            <v>Biomass</v>
          </cell>
          <cell r="G5337">
            <v>602473</v>
          </cell>
          <cell r="H5337" t="str">
            <v>Merchant Unregulated</v>
          </cell>
        </row>
        <row r="5338">
          <cell r="D5338" t="str">
            <v>International Paper Company</v>
          </cell>
          <cell r="E5338" t="str">
            <v>Gas</v>
          </cell>
          <cell r="G5338">
            <v>173642</v>
          </cell>
          <cell r="H5338" t="str">
            <v>Merchant Unregulated</v>
          </cell>
        </row>
        <row r="5339">
          <cell r="D5339" t="str">
            <v>SunEdison, Inc.</v>
          </cell>
          <cell r="E5339" t="str">
            <v>Solar</v>
          </cell>
          <cell r="G5339" t="str">
            <v>NA</v>
          </cell>
          <cell r="H5339" t="str">
            <v>Merchant Unregulated</v>
          </cell>
        </row>
        <row r="5340">
          <cell r="D5340" t="str">
            <v>SunEdison, Inc.</v>
          </cell>
          <cell r="E5340" t="str">
            <v>Solar</v>
          </cell>
          <cell r="G5340" t="str">
            <v>NA</v>
          </cell>
          <cell r="H5340" t="str">
            <v>Merchant Unregulated</v>
          </cell>
        </row>
        <row r="5341">
          <cell r="D5341" t="str">
            <v>Manti City of</v>
          </cell>
          <cell r="E5341" t="str">
            <v>Water</v>
          </cell>
          <cell r="G5341" t="str">
            <v>NA</v>
          </cell>
          <cell r="H5341" t="str">
            <v>Regulated</v>
          </cell>
        </row>
        <row r="5342">
          <cell r="D5342" t="str">
            <v>Manti City of</v>
          </cell>
          <cell r="E5342" t="str">
            <v>Water</v>
          </cell>
          <cell r="G5342" t="str">
            <v>NA</v>
          </cell>
          <cell r="H5342" t="str">
            <v>Regulated</v>
          </cell>
        </row>
        <row r="5343">
          <cell r="D5343" t="str">
            <v>SunEdison, Inc.</v>
          </cell>
          <cell r="E5343" t="str">
            <v>Solar</v>
          </cell>
          <cell r="G5343" t="str">
            <v>NA</v>
          </cell>
          <cell r="H5343" t="str">
            <v>Merchant Unregulated</v>
          </cell>
        </row>
        <row r="5344">
          <cell r="D5344" t="str">
            <v>Great River Energy</v>
          </cell>
          <cell r="E5344" t="str">
            <v>Oil</v>
          </cell>
          <cell r="G5344" t="str">
            <v>NA</v>
          </cell>
          <cell r="H5344" t="str">
            <v>Merchant Unregulated</v>
          </cell>
        </row>
        <row r="5345">
          <cell r="D5345" t="str">
            <v>EDP - Energias de Portugal SA</v>
          </cell>
          <cell r="E5345" t="str">
            <v>Wind</v>
          </cell>
          <cell r="G5345" t="str">
            <v>NA</v>
          </cell>
          <cell r="H5345" t="str">
            <v>Merchant Unregulated</v>
          </cell>
        </row>
        <row r="5346">
          <cell r="D5346" t="str">
            <v>PARPÚBLICA - Participações Públicas (SGPS), S.A.</v>
          </cell>
          <cell r="E5346" t="str">
            <v>Wind</v>
          </cell>
          <cell r="G5346" t="str">
            <v>NA</v>
          </cell>
          <cell r="H5346" t="str">
            <v>Merchant Unregulated</v>
          </cell>
        </row>
        <row r="5347">
          <cell r="D5347" t="str">
            <v>HidroCantábrico Energia S.A.</v>
          </cell>
          <cell r="E5347" t="str">
            <v>Wind</v>
          </cell>
          <cell r="G5347" t="str">
            <v>NA</v>
          </cell>
          <cell r="H5347" t="str">
            <v>Merchant Unregulated</v>
          </cell>
        </row>
        <row r="5348">
          <cell r="D5348" t="str">
            <v>China Three Gorges Corporation</v>
          </cell>
          <cell r="E5348" t="str">
            <v>Wind</v>
          </cell>
          <cell r="G5348" t="str">
            <v>NA</v>
          </cell>
          <cell r="H5348" t="str">
            <v>Merchant Unregulated</v>
          </cell>
        </row>
        <row r="5349">
          <cell r="D5349" t="str">
            <v>EDP Renováveis</v>
          </cell>
          <cell r="E5349" t="str">
            <v>Wind</v>
          </cell>
          <cell r="G5349" t="str">
            <v>NA</v>
          </cell>
          <cell r="H5349" t="str">
            <v>Merchant Unregulated</v>
          </cell>
        </row>
        <row r="5350">
          <cell r="D5350" t="str">
            <v>Iberdrola, S.A.</v>
          </cell>
          <cell r="E5350" t="str">
            <v>Wind</v>
          </cell>
          <cell r="G5350" t="str">
            <v>NA</v>
          </cell>
          <cell r="H5350" t="str">
            <v>Merchant Unregulated</v>
          </cell>
        </row>
        <row r="5351">
          <cell r="D5351" t="str">
            <v>Renewable World Energies, LLC</v>
          </cell>
          <cell r="E5351" t="str">
            <v>Water</v>
          </cell>
          <cell r="G5351" t="str">
            <v>NA</v>
          </cell>
          <cell r="H5351" t="str">
            <v>Merchant Unregulated</v>
          </cell>
        </row>
        <row r="5352">
          <cell r="D5352" t="str">
            <v>Maquoketa City of</v>
          </cell>
          <cell r="E5352" t="str">
            <v>Gas</v>
          </cell>
          <cell r="G5352" t="str">
            <v>NA</v>
          </cell>
          <cell r="H5352" t="str">
            <v>Regulated</v>
          </cell>
        </row>
        <row r="5353">
          <cell r="D5353" t="str">
            <v>Maquoketa City of</v>
          </cell>
          <cell r="E5353" t="str">
            <v>Oil</v>
          </cell>
          <cell r="G5353" t="str">
            <v>NA</v>
          </cell>
          <cell r="H5353" t="str">
            <v>Regulated</v>
          </cell>
        </row>
        <row r="5354">
          <cell r="D5354" t="str">
            <v>Florida Keys Electric Cooperative Association Inc.</v>
          </cell>
          <cell r="E5354" t="str">
            <v>Oil</v>
          </cell>
          <cell r="G5354" t="str">
            <v>NA</v>
          </cell>
          <cell r="H5354" t="str">
            <v>Merchant Unregulated</v>
          </cell>
        </row>
        <row r="5355">
          <cell r="D5355" t="str">
            <v>Marathon Electric Co</v>
          </cell>
          <cell r="E5355" t="str">
            <v>Oil</v>
          </cell>
          <cell r="G5355" t="str">
            <v>NA</v>
          </cell>
          <cell r="H5355" t="str">
            <v>Merchant Unregulated</v>
          </cell>
        </row>
        <row r="5356">
          <cell r="D5356" t="str">
            <v>Lower Colorado River Authority</v>
          </cell>
          <cell r="E5356" t="str">
            <v>Water</v>
          </cell>
          <cell r="G5356" t="str">
            <v>NA</v>
          </cell>
          <cell r="H5356" t="str">
            <v>Merchant Unregulated</v>
          </cell>
        </row>
        <row r="5357">
          <cell r="D5357" t="str">
            <v>EDP - Energias de Portugal SA</v>
          </cell>
          <cell r="E5357" t="str">
            <v>Wind</v>
          </cell>
          <cell r="G5357" t="str">
            <v>NA</v>
          </cell>
          <cell r="H5357" t="str">
            <v>Merchant Unregulated</v>
          </cell>
        </row>
        <row r="5358">
          <cell r="D5358" t="str">
            <v>PARPÚBLICA - Participações Públicas (SGPS), S.A.</v>
          </cell>
          <cell r="E5358" t="str">
            <v>Wind</v>
          </cell>
          <cell r="G5358" t="str">
            <v>NA</v>
          </cell>
          <cell r="H5358" t="str">
            <v>Merchant Unregulated</v>
          </cell>
        </row>
        <row r="5359">
          <cell r="D5359" t="str">
            <v>HidroCantábrico Energia S.A.</v>
          </cell>
          <cell r="E5359" t="str">
            <v>Wind</v>
          </cell>
          <cell r="G5359" t="str">
            <v>NA</v>
          </cell>
          <cell r="H5359" t="str">
            <v>Merchant Unregulated</v>
          </cell>
        </row>
        <row r="5360">
          <cell r="D5360" t="str">
            <v>China Three Gorges Corporation</v>
          </cell>
          <cell r="E5360" t="str">
            <v>Wind</v>
          </cell>
          <cell r="G5360" t="str">
            <v>NA</v>
          </cell>
          <cell r="H5360" t="str">
            <v>Merchant Unregulated</v>
          </cell>
        </row>
        <row r="5361">
          <cell r="D5361" t="str">
            <v>EDP Renováveis</v>
          </cell>
          <cell r="E5361" t="str">
            <v>Wind</v>
          </cell>
          <cell r="G5361" t="str">
            <v>NA</v>
          </cell>
          <cell r="H5361" t="str">
            <v>Merchant Unregulated</v>
          </cell>
        </row>
        <row r="5362">
          <cell r="D5362" t="str">
            <v>Acciona, S.A.</v>
          </cell>
          <cell r="E5362" t="str">
            <v>Wind</v>
          </cell>
          <cell r="G5362" t="str">
            <v>NA</v>
          </cell>
          <cell r="H5362" t="str">
            <v>Merchant Unregulated</v>
          </cell>
        </row>
        <row r="5363">
          <cell r="D5363" t="str">
            <v>AES Corporation</v>
          </cell>
          <cell r="E5363" t="str">
            <v>Wind</v>
          </cell>
          <cell r="G5363" t="str">
            <v>NA</v>
          </cell>
          <cell r="H5363" t="str">
            <v>Merchant Unregulated</v>
          </cell>
        </row>
        <row r="5364">
          <cell r="D5364" t="str">
            <v>Royal Dutch Shell plc</v>
          </cell>
          <cell r="E5364" t="str">
            <v>Gas</v>
          </cell>
          <cell r="G5364">
            <v>805783</v>
          </cell>
          <cell r="H5364" t="str">
            <v>Merchant Unregulated</v>
          </cell>
        </row>
        <row r="5365">
          <cell r="D5365" t="str">
            <v>Chevron Corporation</v>
          </cell>
          <cell r="E5365" t="str">
            <v>Gas</v>
          </cell>
          <cell r="G5365">
            <v>270030</v>
          </cell>
          <cell r="H5365" t="str">
            <v>Merchant Unregulated</v>
          </cell>
        </row>
        <row r="5366">
          <cell r="D5366" t="str">
            <v>NextEra Energy, Inc.</v>
          </cell>
          <cell r="E5366" t="str">
            <v>Gas</v>
          </cell>
          <cell r="G5366">
            <v>4603575</v>
          </cell>
          <cell r="H5366" t="str">
            <v>Merchant Unregulated</v>
          </cell>
        </row>
        <row r="5367">
          <cell r="D5367" t="str">
            <v>NextEra Energy, Inc.</v>
          </cell>
          <cell r="E5367" t="str">
            <v>Gas</v>
          </cell>
          <cell r="G5367" t="str">
            <v>NA</v>
          </cell>
          <cell r="H5367" t="str">
            <v>Merchant Unregulated</v>
          </cell>
        </row>
        <row r="5368">
          <cell r="D5368" t="str">
            <v>Berkshire Hathaway Inc.</v>
          </cell>
          <cell r="E5368" t="str">
            <v>Wind</v>
          </cell>
          <cell r="G5368">
            <v>481526</v>
          </cell>
          <cell r="H5368" t="str">
            <v>Regulated</v>
          </cell>
        </row>
        <row r="5369">
          <cell r="D5369" t="str">
            <v>MidAmerican Energy Holdings Company</v>
          </cell>
          <cell r="E5369" t="str">
            <v>Wind</v>
          </cell>
          <cell r="G5369">
            <v>54695</v>
          </cell>
          <cell r="H5369" t="str">
            <v>Regulated</v>
          </cell>
        </row>
        <row r="5370">
          <cell r="D5370" t="str">
            <v>Monterey Regional Waste Mgmt</v>
          </cell>
          <cell r="E5370" t="str">
            <v>Biomass</v>
          </cell>
          <cell r="G5370" t="str">
            <v>NA</v>
          </cell>
          <cell r="H5370" t="str">
            <v>Merchant Unregulated</v>
          </cell>
        </row>
        <row r="5371">
          <cell r="D5371" t="str">
            <v>South Jersey Industries, Inc.</v>
          </cell>
          <cell r="E5371" t="str">
            <v>Coal</v>
          </cell>
          <cell r="G5371" t="str">
            <v>NA</v>
          </cell>
          <cell r="H5371" t="str">
            <v>Merchant Unregulated</v>
          </cell>
        </row>
        <row r="5372">
          <cell r="D5372" t="str">
            <v>MGE Energy, Inc.</v>
          </cell>
          <cell r="E5372" t="str">
            <v>Gas</v>
          </cell>
          <cell r="G5372">
            <v>20192</v>
          </cell>
          <cell r="H5372" t="str">
            <v>Regulated</v>
          </cell>
        </row>
        <row r="5373">
          <cell r="D5373" t="str">
            <v>Southern Illinois Power Cooperative</v>
          </cell>
          <cell r="E5373" t="str">
            <v>Coal</v>
          </cell>
          <cell r="G5373">
            <v>1730069</v>
          </cell>
          <cell r="H5373" t="str">
            <v>Merchant Unregulated</v>
          </cell>
        </row>
        <row r="5374">
          <cell r="D5374" t="str">
            <v>Southern Illinois Power Cooperative</v>
          </cell>
          <cell r="E5374" t="str">
            <v>Gas</v>
          </cell>
          <cell r="G5374">
            <v>9452</v>
          </cell>
          <cell r="H5374" t="str">
            <v>Merchant Unregulated</v>
          </cell>
        </row>
        <row r="5375">
          <cell r="D5375" t="str">
            <v>Mitsubishi Corporation</v>
          </cell>
          <cell r="E5375" t="str">
            <v>Gas</v>
          </cell>
          <cell r="G5375" t="str">
            <v>NA</v>
          </cell>
          <cell r="H5375" t="str">
            <v>Merchant Unregulated</v>
          </cell>
        </row>
        <row r="5376">
          <cell r="D5376" t="str">
            <v>Grand River Dam Authority</v>
          </cell>
          <cell r="E5376" t="str">
            <v>Water</v>
          </cell>
          <cell r="G5376">
            <v>95618</v>
          </cell>
          <cell r="H5376" t="str">
            <v>Merchant Unregulated</v>
          </cell>
        </row>
        <row r="5377">
          <cell r="D5377" t="str">
            <v>Duke Energy Corporation</v>
          </cell>
          <cell r="E5377" t="str">
            <v>Water</v>
          </cell>
          <cell r="G5377">
            <v>371288</v>
          </cell>
          <cell r="H5377" t="str">
            <v>Regulated</v>
          </cell>
        </row>
        <row r="5378">
          <cell r="D5378" t="str">
            <v>Domtar Corp.</v>
          </cell>
          <cell r="E5378" t="str">
            <v>Biomass</v>
          </cell>
          <cell r="G5378">
            <v>116308</v>
          </cell>
          <cell r="H5378" t="str">
            <v>Merchant Unregulated</v>
          </cell>
        </row>
        <row r="5379">
          <cell r="D5379" t="str">
            <v>American Electric Power Company, Inc.</v>
          </cell>
          <cell r="E5379" t="str">
            <v>Water</v>
          </cell>
          <cell r="G5379">
            <v>78995</v>
          </cell>
          <cell r="H5379" t="str">
            <v>Regulated</v>
          </cell>
        </row>
        <row r="5380">
          <cell r="D5380" t="str">
            <v>Aspen City of</v>
          </cell>
          <cell r="E5380" t="str">
            <v>Water</v>
          </cell>
          <cell r="G5380" t="str">
            <v>NA</v>
          </cell>
          <cell r="H5380" t="str">
            <v>Regulated</v>
          </cell>
        </row>
        <row r="5381">
          <cell r="D5381" t="str">
            <v>Marquette City of</v>
          </cell>
          <cell r="E5381" t="str">
            <v>Water</v>
          </cell>
          <cell r="G5381" t="str">
            <v>NA</v>
          </cell>
          <cell r="H5381" t="str">
            <v>Regulated</v>
          </cell>
        </row>
        <row r="5382">
          <cell r="D5382" t="str">
            <v>Marquette City of</v>
          </cell>
          <cell r="E5382" t="str">
            <v>Oil</v>
          </cell>
          <cell r="G5382" t="str">
            <v>NA</v>
          </cell>
          <cell r="H5382" t="str">
            <v>Regulated</v>
          </cell>
        </row>
        <row r="5383">
          <cell r="D5383" t="str">
            <v>First Wind Holdings Inc.</v>
          </cell>
          <cell r="E5383" t="str">
            <v>Wind</v>
          </cell>
          <cell r="G5383" t="str">
            <v>NA</v>
          </cell>
          <cell r="H5383" t="str">
            <v>Merchant Unregulated</v>
          </cell>
        </row>
        <row r="5384">
          <cell r="D5384" t="str">
            <v>Emera Incorporated</v>
          </cell>
          <cell r="E5384" t="str">
            <v>Wind</v>
          </cell>
          <cell r="G5384" t="str">
            <v>NA</v>
          </cell>
          <cell r="H5384" t="str">
            <v>Merchant Unregulated</v>
          </cell>
        </row>
        <row r="5385">
          <cell r="D5385" t="str">
            <v>NRG Yield, Inc.</v>
          </cell>
          <cell r="E5385" t="str">
            <v>Gas</v>
          </cell>
          <cell r="G5385" t="str">
            <v>NA</v>
          </cell>
          <cell r="H5385" t="str">
            <v>Merchant Unregulated</v>
          </cell>
        </row>
        <row r="5386">
          <cell r="D5386" t="str">
            <v>NRG Energy, Inc.</v>
          </cell>
          <cell r="E5386" t="str">
            <v>Gas</v>
          </cell>
          <cell r="G5386" t="str">
            <v>NA</v>
          </cell>
          <cell r="H5386" t="str">
            <v>Merchant Unregulated</v>
          </cell>
        </row>
        <row r="5387">
          <cell r="D5387" t="str">
            <v>Fortistar LLC</v>
          </cell>
          <cell r="E5387" t="str">
            <v>Biomass</v>
          </cell>
          <cell r="G5387" t="str">
            <v>NA</v>
          </cell>
          <cell r="H5387" t="str">
            <v>Merchant Unregulated</v>
          </cell>
        </row>
        <row r="5388">
          <cell r="D5388" t="str">
            <v>Old Dominion Electric Cooperative</v>
          </cell>
          <cell r="E5388" t="str">
            <v>Gas</v>
          </cell>
          <cell r="G5388">
            <v>115364</v>
          </cell>
          <cell r="H5388" t="str">
            <v>Merchant Unregulated</v>
          </cell>
        </row>
        <row r="5389">
          <cell r="D5389" t="str">
            <v>Marshfield City of</v>
          </cell>
          <cell r="E5389" t="str">
            <v>Gas</v>
          </cell>
          <cell r="G5389" t="str">
            <v>NA</v>
          </cell>
          <cell r="H5389" t="str">
            <v>Regulated</v>
          </cell>
        </row>
        <row r="5390">
          <cell r="D5390" t="str">
            <v>Marsh Valley Development Inc</v>
          </cell>
          <cell r="E5390" t="str">
            <v>Water</v>
          </cell>
          <cell r="G5390" t="str">
            <v>NA</v>
          </cell>
          <cell r="H5390" t="str">
            <v>Merchant Unregulated</v>
          </cell>
        </row>
        <row r="5391">
          <cell r="D5391" t="str">
            <v>Duke Energy Corporation</v>
          </cell>
          <cell r="E5391" t="str">
            <v>Coal</v>
          </cell>
          <cell r="G5391">
            <v>9614619</v>
          </cell>
          <cell r="H5391" t="str">
            <v>Regulated</v>
          </cell>
        </row>
        <row r="5392">
          <cell r="D5392" t="str">
            <v>Tennessee Valley Authority</v>
          </cell>
          <cell r="E5392" t="str">
            <v>Gas</v>
          </cell>
          <cell r="G5392">
            <v>133184</v>
          </cell>
          <cell r="H5392" t="str">
            <v>Merchant Unregulated</v>
          </cell>
        </row>
        <row r="5393">
          <cell r="D5393" t="str">
            <v>Lower Colorado River Authority</v>
          </cell>
          <cell r="E5393" t="str">
            <v>Water</v>
          </cell>
          <cell r="G5393">
            <v>20349</v>
          </cell>
          <cell r="H5393" t="str">
            <v>Merchant Unregulated</v>
          </cell>
        </row>
        <row r="5394">
          <cell r="D5394" t="str">
            <v>Duke Energy Corporation</v>
          </cell>
          <cell r="E5394" t="str">
            <v>Water</v>
          </cell>
          <cell r="G5394">
            <v>9980</v>
          </cell>
          <cell r="H5394" t="str">
            <v>Regulated</v>
          </cell>
        </row>
        <row r="5395">
          <cell r="D5395" t="str">
            <v>Norit Americas Incorporated</v>
          </cell>
          <cell r="E5395" t="str">
            <v>Coal</v>
          </cell>
          <cell r="G5395" t="str">
            <v>NA</v>
          </cell>
          <cell r="H5395" t="str">
            <v>Merchant Unregulated</v>
          </cell>
        </row>
        <row r="5396">
          <cell r="D5396" t="str">
            <v>Exelon Corporation</v>
          </cell>
          <cell r="E5396" t="str">
            <v>Wind</v>
          </cell>
          <cell r="G5396" t="str">
            <v>NA</v>
          </cell>
          <cell r="H5396" t="str">
            <v>Merchant Unregulated</v>
          </cell>
        </row>
        <row r="5397">
          <cell r="D5397" t="str">
            <v>Rahn Group, LLC</v>
          </cell>
          <cell r="E5397" t="str">
            <v>Wind</v>
          </cell>
          <cell r="G5397" t="str">
            <v>NA</v>
          </cell>
          <cell r="H5397" t="str">
            <v>Merchant Unregulated</v>
          </cell>
        </row>
        <row r="5398">
          <cell r="D5398" t="str">
            <v>Exelon Corporation</v>
          </cell>
          <cell r="E5398" t="str">
            <v>Wind</v>
          </cell>
          <cell r="G5398" t="str">
            <v>NA</v>
          </cell>
          <cell r="H5398" t="str">
            <v>Merchant Unregulated</v>
          </cell>
        </row>
        <row r="5399">
          <cell r="D5399" t="str">
            <v>Rahn Group, LLC</v>
          </cell>
          <cell r="E5399" t="str">
            <v>Wind</v>
          </cell>
          <cell r="G5399" t="str">
            <v>NA</v>
          </cell>
          <cell r="H5399" t="str">
            <v>Merchant Unregulated</v>
          </cell>
        </row>
        <row r="5400">
          <cell r="D5400" t="str">
            <v>Exelon Corporation</v>
          </cell>
          <cell r="E5400" t="str">
            <v>Wind</v>
          </cell>
          <cell r="G5400" t="str">
            <v>NA</v>
          </cell>
          <cell r="H5400" t="str">
            <v>Merchant Unregulated</v>
          </cell>
        </row>
        <row r="5401">
          <cell r="D5401" t="str">
            <v>Rahn Group, LLC</v>
          </cell>
          <cell r="E5401" t="str">
            <v>Wind</v>
          </cell>
          <cell r="G5401" t="str">
            <v>NA</v>
          </cell>
          <cell r="H5401" t="str">
            <v>Merchant Unregulated</v>
          </cell>
        </row>
        <row r="5402">
          <cell r="D5402" t="str">
            <v>Exelon Corporation</v>
          </cell>
          <cell r="E5402" t="str">
            <v>Wind</v>
          </cell>
          <cell r="G5402" t="str">
            <v>NA</v>
          </cell>
          <cell r="H5402" t="str">
            <v>Merchant Unregulated</v>
          </cell>
        </row>
        <row r="5403">
          <cell r="D5403" t="str">
            <v>Rahn Group, LLC</v>
          </cell>
          <cell r="E5403" t="str">
            <v>Wind</v>
          </cell>
          <cell r="G5403" t="str">
            <v>NA</v>
          </cell>
          <cell r="H5403" t="str">
            <v>Merchant Unregulated</v>
          </cell>
        </row>
        <row r="5404">
          <cell r="D5404" t="str">
            <v>Exelon Corporation</v>
          </cell>
          <cell r="E5404" t="str">
            <v>Wind</v>
          </cell>
          <cell r="G5404" t="str">
            <v>NA</v>
          </cell>
          <cell r="H5404" t="str">
            <v>Merchant Unregulated</v>
          </cell>
        </row>
        <row r="5405">
          <cell r="D5405" t="str">
            <v>Rahn Group, LLC</v>
          </cell>
          <cell r="E5405" t="str">
            <v>Wind</v>
          </cell>
          <cell r="G5405" t="str">
            <v>NA</v>
          </cell>
          <cell r="H5405" t="str">
            <v>Merchant Unregulated</v>
          </cell>
        </row>
        <row r="5406">
          <cell r="D5406" t="str">
            <v>Exelon Corporation</v>
          </cell>
          <cell r="E5406" t="str">
            <v>Wind</v>
          </cell>
          <cell r="G5406" t="str">
            <v>NA</v>
          </cell>
          <cell r="H5406" t="str">
            <v>Merchant Unregulated</v>
          </cell>
        </row>
        <row r="5407">
          <cell r="D5407" t="str">
            <v>Rahn Group, LLC</v>
          </cell>
          <cell r="E5407" t="str">
            <v>Wind</v>
          </cell>
          <cell r="G5407" t="str">
            <v>NA</v>
          </cell>
          <cell r="H5407" t="str">
            <v>Merchant Unregulated</v>
          </cell>
        </row>
        <row r="5408">
          <cell r="D5408" t="str">
            <v>Alaska Village Electric Cooperative, Inc.</v>
          </cell>
          <cell r="E5408" t="str">
            <v>Oil</v>
          </cell>
          <cell r="G5408" t="str">
            <v>NA</v>
          </cell>
          <cell r="H5408" t="str">
            <v>Merchant Unregulated</v>
          </cell>
        </row>
        <row r="5409">
          <cell r="D5409" t="str">
            <v>Marshall City of IL</v>
          </cell>
          <cell r="E5409" t="str">
            <v>Oil</v>
          </cell>
          <cell r="G5409" t="str">
            <v>NA</v>
          </cell>
          <cell r="H5409" t="str">
            <v>Regulated</v>
          </cell>
        </row>
        <row r="5410">
          <cell r="D5410" t="str">
            <v>Marshall City of MI</v>
          </cell>
          <cell r="E5410" t="str">
            <v>Gas</v>
          </cell>
          <cell r="G5410" t="str">
            <v>NA</v>
          </cell>
          <cell r="H5410" t="str">
            <v>Regulated</v>
          </cell>
        </row>
        <row r="5411">
          <cell r="D5411" t="str">
            <v>Marshall City of MI</v>
          </cell>
          <cell r="E5411" t="str">
            <v>Water</v>
          </cell>
          <cell r="G5411" t="str">
            <v>NA</v>
          </cell>
          <cell r="H5411" t="str">
            <v>Regulated</v>
          </cell>
        </row>
        <row r="5412">
          <cell r="D5412" t="str">
            <v>Marshall City of MN</v>
          </cell>
          <cell r="E5412" t="str">
            <v>Oil</v>
          </cell>
          <cell r="G5412" t="str">
            <v>NA</v>
          </cell>
          <cell r="H5412" t="str">
            <v>Regulated</v>
          </cell>
        </row>
        <row r="5413">
          <cell r="D5413" t="str">
            <v>Marshall City of MO</v>
          </cell>
          <cell r="E5413" t="str">
            <v>Coal</v>
          </cell>
          <cell r="G5413">
            <v>690</v>
          </cell>
          <cell r="H5413" t="str">
            <v>Regulated</v>
          </cell>
        </row>
        <row r="5414">
          <cell r="D5414" t="str">
            <v>Marshall City of MO</v>
          </cell>
          <cell r="E5414" t="str">
            <v>Gas</v>
          </cell>
          <cell r="G5414">
            <v>145</v>
          </cell>
          <cell r="H5414" t="str">
            <v>Regulated</v>
          </cell>
        </row>
        <row r="5415">
          <cell r="D5415" t="str">
            <v>Marshall City of MO</v>
          </cell>
          <cell r="E5415" t="str">
            <v>Gas</v>
          </cell>
          <cell r="G5415">
            <v>1037</v>
          </cell>
          <cell r="H5415" t="str">
            <v>Regulated</v>
          </cell>
        </row>
        <row r="5416">
          <cell r="D5416" t="str">
            <v>Hartz Mountain Industries, Inc.</v>
          </cell>
          <cell r="E5416" t="str">
            <v>Solar</v>
          </cell>
          <cell r="G5416" t="str">
            <v>NA</v>
          </cell>
          <cell r="H5416" t="str">
            <v>Merchant Unregulated</v>
          </cell>
        </row>
        <row r="5417">
          <cell r="D5417" t="str">
            <v>Alliant Energy Corporation</v>
          </cell>
          <cell r="E5417" t="str">
            <v>Oil</v>
          </cell>
          <cell r="G5417">
            <v>30069</v>
          </cell>
          <cell r="H5417" t="str">
            <v>Regulated</v>
          </cell>
        </row>
        <row r="5418">
          <cell r="D5418" t="str">
            <v>Gaz Métro Limited Partnership</v>
          </cell>
          <cell r="E5418" t="str">
            <v>Water</v>
          </cell>
          <cell r="G5418">
            <v>7108</v>
          </cell>
          <cell r="H5418" t="str">
            <v>Regulated</v>
          </cell>
        </row>
        <row r="5419">
          <cell r="D5419" t="str">
            <v>NextEra Energy, Inc.</v>
          </cell>
          <cell r="E5419" t="str">
            <v>Gas</v>
          </cell>
          <cell r="G5419">
            <v>12199564</v>
          </cell>
          <cell r="H5419" t="str">
            <v>Regulated</v>
          </cell>
        </row>
        <row r="5420">
          <cell r="D5420" t="str">
            <v>Southern Company</v>
          </cell>
          <cell r="E5420" t="str">
            <v>Water</v>
          </cell>
          <cell r="G5420">
            <v>175967</v>
          </cell>
          <cell r="H5420" t="str">
            <v>Regulated</v>
          </cell>
        </row>
        <row r="5421">
          <cell r="D5421" t="str">
            <v>Colorado Springs Utilities</v>
          </cell>
          <cell r="E5421" t="str">
            <v>Coal</v>
          </cell>
          <cell r="G5421">
            <v>1408737</v>
          </cell>
          <cell r="H5421" t="str">
            <v>Regulated</v>
          </cell>
        </row>
        <row r="5422">
          <cell r="D5422" t="str">
            <v>BLU Leaf Energy, Inc.</v>
          </cell>
          <cell r="E5422" t="str">
            <v>Solar</v>
          </cell>
          <cell r="G5422" t="str">
            <v>NA</v>
          </cell>
          <cell r="H5422" t="str">
            <v>Merchant Unregulated</v>
          </cell>
        </row>
        <row r="5423">
          <cell r="D5423" t="str">
            <v>Texas Energy Future Holdings LP</v>
          </cell>
          <cell r="E5423" t="str">
            <v>Coal</v>
          </cell>
          <cell r="G5423">
            <v>14755342</v>
          </cell>
          <cell r="H5423" t="str">
            <v>Merchant Unregulated</v>
          </cell>
        </row>
        <row r="5424">
          <cell r="D5424" t="str">
            <v>NextEra Energy, Inc.</v>
          </cell>
          <cell r="E5424" t="str">
            <v>Oil</v>
          </cell>
          <cell r="G5424">
            <v>2523032</v>
          </cell>
          <cell r="H5424" t="str">
            <v>Regulated</v>
          </cell>
        </row>
        <row r="5425">
          <cell r="D5425" t="str">
            <v>Rhodia Inc.</v>
          </cell>
          <cell r="E5425" t="str">
            <v>Gas</v>
          </cell>
          <cell r="G5425" t="str">
            <v>NA</v>
          </cell>
          <cell r="H5425" t="str">
            <v>Merchant Unregulated</v>
          </cell>
        </row>
        <row r="5426">
          <cell r="D5426" t="str">
            <v>PPL Corporation</v>
          </cell>
          <cell r="E5426" t="str">
            <v>Oil</v>
          </cell>
          <cell r="G5426">
            <v>1616708</v>
          </cell>
          <cell r="H5426" t="str">
            <v>Merchant Unregulated</v>
          </cell>
        </row>
        <row r="5427">
          <cell r="D5427" t="str">
            <v>PPL Corporation</v>
          </cell>
          <cell r="E5427" t="str">
            <v>Gas</v>
          </cell>
          <cell r="G5427">
            <v>11844</v>
          </cell>
          <cell r="H5427" t="str">
            <v>Merchant Unregulated</v>
          </cell>
        </row>
        <row r="5428">
          <cell r="D5428" t="str">
            <v>Duke Energy Corporation</v>
          </cell>
          <cell r="E5428" t="str">
            <v>Solar</v>
          </cell>
          <cell r="G5428" t="str">
            <v>NA</v>
          </cell>
          <cell r="H5428" t="str">
            <v>Merchant Unregulated</v>
          </cell>
        </row>
        <row r="5429">
          <cell r="D5429" t="str">
            <v>Martinsville City of</v>
          </cell>
          <cell r="E5429" t="str">
            <v>Water</v>
          </cell>
          <cell r="G5429" t="str">
            <v>NA</v>
          </cell>
          <cell r="H5429" t="str">
            <v>Regulated</v>
          </cell>
        </row>
        <row r="5430">
          <cell r="D5430" t="str">
            <v>Martinsville City of</v>
          </cell>
          <cell r="E5430" t="str">
            <v>Biomass</v>
          </cell>
          <cell r="G5430" t="str">
            <v>NA</v>
          </cell>
          <cell r="H5430" t="str">
            <v>Regulated</v>
          </cell>
        </row>
        <row r="5431">
          <cell r="D5431" t="str">
            <v>Exxon Mobil Corporation</v>
          </cell>
          <cell r="E5431" t="str">
            <v>Gas</v>
          </cell>
          <cell r="G5431" t="str">
            <v>NA</v>
          </cell>
          <cell r="H5431" t="str">
            <v>Merchant Unregulated</v>
          </cell>
        </row>
        <row r="5432">
          <cell r="D5432" t="str">
            <v>Greenlight Power Company</v>
          </cell>
          <cell r="E5432" t="str">
            <v>Solar</v>
          </cell>
          <cell r="G5432" t="str">
            <v>NA</v>
          </cell>
          <cell r="H5432" t="str">
            <v>Merchant Unregulated</v>
          </cell>
        </row>
        <row r="5433">
          <cell r="D5433" t="str">
            <v>Ameren Corporation</v>
          </cell>
          <cell r="E5433" t="str">
            <v>Biomass</v>
          </cell>
          <cell r="G5433">
            <v>37451</v>
          </cell>
          <cell r="H5433" t="str">
            <v>Regulated</v>
          </cell>
        </row>
        <row r="5434">
          <cell r="D5434" t="str">
            <v>First Solar, Inc.</v>
          </cell>
          <cell r="E5434" t="str">
            <v>Solar</v>
          </cell>
          <cell r="G5434" t="str">
            <v>NA</v>
          </cell>
          <cell r="H5434" t="str">
            <v>Merchant Unregulated</v>
          </cell>
        </row>
        <row r="5435">
          <cell r="D5435" t="str">
            <v>United States Government</v>
          </cell>
          <cell r="E5435" t="str">
            <v>Water</v>
          </cell>
          <cell r="G5435">
            <v>50019</v>
          </cell>
          <cell r="H5435" t="str">
            <v>Merchant Unregulated</v>
          </cell>
        </row>
        <row r="5436">
          <cell r="D5436" t="str">
            <v>Enel S.p.A.</v>
          </cell>
          <cell r="E5436" t="str">
            <v>Water</v>
          </cell>
          <cell r="G5436" t="str">
            <v>NA</v>
          </cell>
          <cell r="H5436" t="str">
            <v>Merchant Unregulated</v>
          </cell>
        </row>
        <row r="5437">
          <cell r="D5437" t="str">
            <v>Massachusetts Institute of Technology</v>
          </cell>
          <cell r="E5437" t="str">
            <v>Gas</v>
          </cell>
          <cell r="G5437">
            <v>132589</v>
          </cell>
          <cell r="H5437" t="str">
            <v>Merchant Unregulated</v>
          </cell>
        </row>
        <row r="5438">
          <cell r="D5438" t="str">
            <v>Alliance Energy Group LLC</v>
          </cell>
          <cell r="E5438" t="str">
            <v>Gas</v>
          </cell>
          <cell r="G5438" t="str">
            <v>NA</v>
          </cell>
          <cell r="H5438" t="str">
            <v>Merchant Unregulated</v>
          </cell>
        </row>
        <row r="5439">
          <cell r="D5439" t="str">
            <v>Alliance Energy Group LLC</v>
          </cell>
          <cell r="E5439" t="str">
            <v>Oil</v>
          </cell>
          <cell r="G5439" t="str">
            <v>NA</v>
          </cell>
          <cell r="H5439" t="str">
            <v>Merchant Unregulated</v>
          </cell>
        </row>
        <row r="5440">
          <cell r="D5440" t="str">
            <v>Masser Farms Realty Ltd</v>
          </cell>
          <cell r="E5440" t="str">
            <v>Solar</v>
          </cell>
          <cell r="G5440" t="str">
            <v>NA</v>
          </cell>
          <cell r="H5440" t="str">
            <v>Merchant Unregulated</v>
          </cell>
        </row>
        <row r="5441">
          <cell r="D5441" t="str">
            <v>Energy Capital Partners LLC</v>
          </cell>
          <cell r="E5441" t="str">
            <v>Gas</v>
          </cell>
          <cell r="G5441">
            <v>870195</v>
          </cell>
          <cell r="H5441" t="str">
            <v>Merchant Unregulated</v>
          </cell>
        </row>
        <row r="5442">
          <cell r="D5442" t="str">
            <v>Daniel Donnelly</v>
          </cell>
          <cell r="E5442" t="str">
            <v>Wind</v>
          </cell>
          <cell r="G5442" t="str">
            <v>NA</v>
          </cell>
          <cell r="H5442" t="str">
            <v>Merchant Unregulated</v>
          </cell>
        </row>
        <row r="5443">
          <cell r="D5443" t="str">
            <v>Catherine</v>
          </cell>
          <cell r="E5443" t="str">
            <v>Wind</v>
          </cell>
          <cell r="G5443" t="str">
            <v>NA</v>
          </cell>
          <cell r="H5443" t="str">
            <v>Merchant Unregulated</v>
          </cell>
        </row>
        <row r="5444">
          <cell r="D5444" t="str">
            <v>Matinicus Plantation Electric Company</v>
          </cell>
          <cell r="E5444" t="str">
            <v>Oil</v>
          </cell>
          <cell r="G5444" t="str">
            <v>NA</v>
          </cell>
          <cell r="H5444" t="str">
            <v>Regulated</v>
          </cell>
        </row>
        <row r="5445">
          <cell r="D5445" t="str">
            <v>Public Service Enterprise Group Incorporated</v>
          </cell>
          <cell r="E5445" t="str">
            <v>Solar</v>
          </cell>
          <cell r="G5445" t="str">
            <v>NA</v>
          </cell>
          <cell r="H5445" t="str">
            <v>Regulated</v>
          </cell>
        </row>
        <row r="5446">
          <cell r="D5446" t="str">
            <v>Electric City Wind Power Corporation</v>
          </cell>
          <cell r="E5446" t="str">
            <v>Wind</v>
          </cell>
          <cell r="G5446" t="str">
            <v>NA</v>
          </cell>
          <cell r="H5446" t="str">
            <v>Merchant Unregulated</v>
          </cell>
        </row>
        <row r="5447">
          <cell r="D5447" t="str">
            <v>Koch Industries, Inc.</v>
          </cell>
          <cell r="E5447" t="str">
            <v>Coal</v>
          </cell>
          <cell r="G5447" t="str">
            <v>NA</v>
          </cell>
          <cell r="H5447" t="str">
            <v>Merchant Unregulated</v>
          </cell>
        </row>
        <row r="5448">
          <cell r="D5448" t="str">
            <v>O2 Energies</v>
          </cell>
          <cell r="E5448" t="str">
            <v>Solar</v>
          </cell>
          <cell r="G5448" t="str">
            <v>NA</v>
          </cell>
          <cell r="H5448" t="str">
            <v>Merchant Unregulated</v>
          </cell>
        </row>
        <row r="5449">
          <cell r="D5449" t="str">
            <v>Tacoma Public Utilities</v>
          </cell>
          <cell r="E5449" t="str">
            <v>Water</v>
          </cell>
          <cell r="G5449" t="str">
            <v>NA</v>
          </cell>
          <cell r="H5449" t="str">
            <v>Regulated</v>
          </cell>
        </row>
        <row r="5450">
          <cell r="D5450" t="str">
            <v>Duke Energy Corporation</v>
          </cell>
          <cell r="E5450" t="str">
            <v>Coal</v>
          </cell>
          <cell r="G5450">
            <v>1616059</v>
          </cell>
          <cell r="H5450" t="str">
            <v>Regulated</v>
          </cell>
        </row>
        <row r="5451">
          <cell r="D5451" t="str">
            <v>North Carolina Eastern M P A</v>
          </cell>
          <cell r="E5451" t="str">
            <v>Coal</v>
          </cell>
          <cell r="G5451">
            <v>572264</v>
          </cell>
          <cell r="H5451" t="str">
            <v>Regulated</v>
          </cell>
        </row>
        <row r="5452">
          <cell r="D5452" t="str">
            <v>New Jersey Resources Corporation</v>
          </cell>
          <cell r="E5452" t="str">
            <v>Solar</v>
          </cell>
          <cell r="G5452" t="str">
            <v>NA</v>
          </cell>
          <cell r="H5452" t="str">
            <v>Merchant Unregulated</v>
          </cell>
        </row>
        <row r="5453">
          <cell r="D5453" t="str">
            <v>East Kentucky Power Cooperative Inc.</v>
          </cell>
          <cell r="E5453" t="str">
            <v>Biomass</v>
          </cell>
          <cell r="G5453" t="str">
            <v>NA</v>
          </cell>
          <cell r="H5453" t="str">
            <v>Merchant Unregulated</v>
          </cell>
        </row>
        <row r="5454">
          <cell r="D5454" t="str">
            <v>Invenergy LLC</v>
          </cell>
          <cell r="E5454" t="str">
            <v>Wind</v>
          </cell>
          <cell r="G5454">
            <v>585338</v>
          </cell>
          <cell r="H5454" t="str">
            <v>Merchant Unregulated</v>
          </cell>
        </row>
        <row r="5455">
          <cell r="D5455" t="str">
            <v>Manitoba Hydro</v>
          </cell>
          <cell r="E5455" t="str">
            <v>Water</v>
          </cell>
          <cell r="G5455" t="str">
            <v>NA</v>
          </cell>
          <cell r="H5455" t="str">
            <v>Foreign</v>
          </cell>
        </row>
        <row r="5456">
          <cell r="D5456" t="str">
            <v>City Utilities of Springfield</v>
          </cell>
          <cell r="E5456" t="str">
            <v>Gas</v>
          </cell>
          <cell r="G5456" t="str">
            <v>NA</v>
          </cell>
          <cell r="H5456" t="str">
            <v>Regulated</v>
          </cell>
        </row>
        <row r="5457">
          <cell r="D5457" t="str">
            <v>OGE Energy Corp.</v>
          </cell>
          <cell r="E5457" t="str">
            <v>Gas</v>
          </cell>
          <cell r="G5457">
            <v>2904917</v>
          </cell>
          <cell r="H5457" t="str">
            <v>Regulated</v>
          </cell>
        </row>
        <row r="5458">
          <cell r="D5458" t="str">
            <v>Oklahoma Municipal Power Authority</v>
          </cell>
          <cell r="E5458" t="str">
            <v>Gas</v>
          </cell>
          <cell r="G5458">
            <v>867699</v>
          </cell>
          <cell r="H5458" t="str">
            <v>Regulated</v>
          </cell>
        </row>
        <row r="5459">
          <cell r="D5459" t="str">
            <v>Sacramento Municipal Utility District</v>
          </cell>
          <cell r="E5459" t="str">
            <v>Gas</v>
          </cell>
          <cell r="G5459" t="str">
            <v>NA</v>
          </cell>
          <cell r="H5459" t="str">
            <v>Regulated</v>
          </cell>
        </row>
        <row r="5460">
          <cell r="D5460" t="str">
            <v>Integrys Energy Group, Inc.</v>
          </cell>
          <cell r="E5460" t="str">
            <v>Water</v>
          </cell>
          <cell r="G5460">
            <v>24713</v>
          </cell>
          <cell r="H5460" t="str">
            <v>Regulated</v>
          </cell>
        </row>
        <row r="5461">
          <cell r="D5461" t="str">
            <v>Modesto Irrigation District</v>
          </cell>
          <cell r="E5461" t="str">
            <v>Oil</v>
          </cell>
          <cell r="G5461">
            <v>3895</v>
          </cell>
          <cell r="H5461" t="str">
            <v>Merchant Unregulated</v>
          </cell>
        </row>
        <row r="5462">
          <cell r="D5462" t="str">
            <v>Nebraska Public Power District</v>
          </cell>
          <cell r="E5462" t="str">
            <v>Oil</v>
          </cell>
          <cell r="G5462">
            <v>117</v>
          </cell>
          <cell r="H5462" t="str">
            <v>Regulated</v>
          </cell>
        </row>
        <row r="5463">
          <cell r="D5463" t="str">
            <v>Nion McEvoy</v>
          </cell>
          <cell r="E5463" t="str">
            <v>Wind</v>
          </cell>
          <cell r="G5463" t="str">
            <v>NA</v>
          </cell>
          <cell r="H5463" t="str">
            <v>Merchant Unregulated</v>
          </cell>
        </row>
        <row r="5464">
          <cell r="D5464" t="str">
            <v>Berkshire Hathaway Inc.</v>
          </cell>
          <cell r="E5464" t="str">
            <v>Wind</v>
          </cell>
          <cell r="G5464">
            <v>85121</v>
          </cell>
          <cell r="H5464" t="str">
            <v>Regulated</v>
          </cell>
        </row>
        <row r="5465">
          <cell r="D5465" t="str">
            <v>MidAmerican Energy Holdings Company</v>
          </cell>
          <cell r="E5465" t="str">
            <v>Wind</v>
          </cell>
          <cell r="G5465">
            <v>9668</v>
          </cell>
          <cell r="H5465" t="str">
            <v>Regulated</v>
          </cell>
        </row>
        <row r="5466">
          <cell r="D5466" t="str">
            <v>Ormat Industries Ltd.</v>
          </cell>
          <cell r="E5466" t="str">
            <v>Geothermal</v>
          </cell>
          <cell r="G5466">
            <v>89081</v>
          </cell>
          <cell r="H5466" t="str">
            <v>Merchant Unregulated</v>
          </cell>
        </row>
        <row r="5467">
          <cell r="D5467" t="str">
            <v>Ormat Technologies, Inc.</v>
          </cell>
          <cell r="E5467" t="str">
            <v>Geothermal</v>
          </cell>
          <cell r="G5467">
            <v>69993</v>
          </cell>
          <cell r="H5467" t="str">
            <v>Merchant Unregulated</v>
          </cell>
        </row>
        <row r="5468">
          <cell r="D5468" t="str">
            <v>McGrath Light &amp; Power Co</v>
          </cell>
          <cell r="E5468" t="str">
            <v>Oil</v>
          </cell>
          <cell r="G5468" t="str">
            <v>NA</v>
          </cell>
          <cell r="H5468" t="str">
            <v>Merchant Unregulated</v>
          </cell>
        </row>
        <row r="5469">
          <cell r="D5469" t="str">
            <v>Edison International</v>
          </cell>
          <cell r="E5469" t="str">
            <v>Gas</v>
          </cell>
          <cell r="G5469" t="str">
            <v>NA</v>
          </cell>
          <cell r="H5469" t="str">
            <v>Regulated</v>
          </cell>
        </row>
        <row r="5470">
          <cell r="D5470" t="str">
            <v>New Jersey Resources Corporation</v>
          </cell>
          <cell r="E5470" t="str">
            <v>Solar</v>
          </cell>
          <cell r="G5470" t="str">
            <v>NA</v>
          </cell>
          <cell r="H5470" t="str">
            <v>Merchant Unregulated</v>
          </cell>
        </row>
        <row r="5471">
          <cell r="D5471" t="str">
            <v>McGregor City of</v>
          </cell>
          <cell r="E5471" t="str">
            <v>Oil</v>
          </cell>
          <cell r="G5471" t="str">
            <v>NA</v>
          </cell>
          <cell r="H5471" t="str">
            <v>Regulated</v>
          </cell>
        </row>
        <row r="5472">
          <cell r="D5472" t="str">
            <v>Duke Energy Corporation</v>
          </cell>
          <cell r="E5472" t="str">
            <v>Nuclear</v>
          </cell>
          <cell r="G5472">
            <v>17968152</v>
          </cell>
          <cell r="H5472" t="str">
            <v>Regulated</v>
          </cell>
        </row>
        <row r="5473">
          <cell r="D5473" t="str">
            <v>K Road Power Holdings, LLC</v>
          </cell>
          <cell r="E5473" t="str">
            <v>Solar</v>
          </cell>
          <cell r="G5473">
            <v>1908</v>
          </cell>
          <cell r="H5473" t="str">
            <v>Merchant Unregulated</v>
          </cell>
        </row>
        <row r="5474">
          <cell r="D5474" t="str">
            <v>TransCanada Corporation</v>
          </cell>
          <cell r="E5474" t="str">
            <v>Water</v>
          </cell>
          <cell r="G5474" t="str">
            <v>NA</v>
          </cell>
          <cell r="H5474" t="str">
            <v>Merchant Unregulated</v>
          </cell>
        </row>
        <row r="5475">
          <cell r="D5475" t="str">
            <v>Southern Company</v>
          </cell>
          <cell r="E5475" t="str">
            <v>Coal</v>
          </cell>
          <cell r="G5475">
            <v>-13408</v>
          </cell>
          <cell r="H5475" t="str">
            <v>Regulated</v>
          </cell>
        </row>
        <row r="5476">
          <cell r="D5476" t="str">
            <v>PowerSouth Energy Cooperative</v>
          </cell>
          <cell r="E5476" t="str">
            <v>Gas</v>
          </cell>
          <cell r="G5476">
            <v>0</v>
          </cell>
          <cell r="H5476" t="str">
            <v>Merchant Unregulated</v>
          </cell>
        </row>
        <row r="5477">
          <cell r="D5477" t="str">
            <v>PowerSouth Energy Cooperative</v>
          </cell>
          <cell r="E5477" t="str">
            <v>Gas</v>
          </cell>
          <cell r="G5477">
            <v>173919</v>
          </cell>
          <cell r="H5477" t="str">
            <v>Merchant Unregulated</v>
          </cell>
        </row>
        <row r="5478">
          <cell r="D5478" t="str">
            <v>Southern Company</v>
          </cell>
          <cell r="E5478" t="str">
            <v>Gas</v>
          </cell>
          <cell r="G5478">
            <v>7534021</v>
          </cell>
          <cell r="H5478" t="str">
            <v>Regulated</v>
          </cell>
        </row>
        <row r="5479">
          <cell r="D5479" t="str">
            <v>Southern Company</v>
          </cell>
          <cell r="E5479" t="str">
            <v>Gas</v>
          </cell>
          <cell r="G5479">
            <v>19941</v>
          </cell>
          <cell r="H5479" t="str">
            <v>Regulated</v>
          </cell>
        </row>
        <row r="5480">
          <cell r="D5480" t="str">
            <v>Tampa City of</v>
          </cell>
          <cell r="E5480" t="str">
            <v>Biomass</v>
          </cell>
          <cell r="G5480" t="str">
            <v>NA</v>
          </cell>
          <cell r="H5480" t="str">
            <v>Merchant Unregulated</v>
          </cell>
        </row>
        <row r="5481">
          <cell r="D5481" t="str">
            <v>South Jersey Industries, Inc.</v>
          </cell>
          <cell r="E5481" t="str">
            <v>Solar</v>
          </cell>
          <cell r="G5481" t="str">
            <v>NA</v>
          </cell>
          <cell r="H5481" t="str">
            <v>Merchant Unregulated</v>
          </cell>
        </row>
        <row r="5482">
          <cell r="D5482" t="str">
            <v>Dover City of DE</v>
          </cell>
          <cell r="E5482" t="str">
            <v>Gas</v>
          </cell>
          <cell r="G5482" t="str">
            <v>NA</v>
          </cell>
          <cell r="H5482" t="str">
            <v>Regulated</v>
          </cell>
        </row>
        <row r="5483">
          <cell r="D5483" t="str">
            <v>Hosken Consolidated Investments Limited</v>
          </cell>
          <cell r="E5483" t="str">
            <v>Biomass</v>
          </cell>
          <cell r="G5483" t="str">
            <v>NA</v>
          </cell>
          <cell r="H5483" t="str">
            <v>Merchant Unregulated</v>
          </cell>
        </row>
        <row r="5484">
          <cell r="D5484" t="str">
            <v>ArcLight Capital Partners LLC</v>
          </cell>
          <cell r="E5484" t="str">
            <v>Gas</v>
          </cell>
          <cell r="G5484" t="str">
            <v>NA</v>
          </cell>
          <cell r="H5484" t="str">
            <v>Merchant Unregulated</v>
          </cell>
        </row>
        <row r="5485">
          <cell r="D5485" t="str">
            <v>Chevron Corporation</v>
          </cell>
          <cell r="E5485" t="str">
            <v>Gas</v>
          </cell>
          <cell r="G5485" t="str">
            <v>NA</v>
          </cell>
          <cell r="H5485" t="str">
            <v>Merchant Unregulated</v>
          </cell>
        </row>
        <row r="5486">
          <cell r="D5486" t="str">
            <v>McLeansboro City of</v>
          </cell>
          <cell r="E5486" t="str">
            <v>Oil</v>
          </cell>
          <cell r="G5486" t="str">
            <v>NA</v>
          </cell>
          <cell r="H5486" t="str">
            <v>Regulated</v>
          </cell>
        </row>
        <row r="5487">
          <cell r="D5487" t="str">
            <v>Southern Company</v>
          </cell>
          <cell r="E5487" t="str">
            <v>Oil</v>
          </cell>
          <cell r="G5487">
            <v>-2585</v>
          </cell>
          <cell r="H5487" t="str">
            <v>Regulated</v>
          </cell>
        </row>
        <row r="5488">
          <cell r="D5488" t="str">
            <v>Southern Company</v>
          </cell>
          <cell r="E5488" t="str">
            <v>Oil</v>
          </cell>
          <cell r="G5488">
            <v>324</v>
          </cell>
          <cell r="H5488" t="str">
            <v>Regulated</v>
          </cell>
        </row>
        <row r="5489">
          <cell r="D5489" t="str">
            <v>Southern Company</v>
          </cell>
          <cell r="E5489" t="str">
            <v>Oil</v>
          </cell>
          <cell r="G5489">
            <v>23</v>
          </cell>
          <cell r="H5489" t="str">
            <v>Regulated</v>
          </cell>
        </row>
        <row r="5490">
          <cell r="D5490" t="str">
            <v>SCANA Corporation</v>
          </cell>
          <cell r="E5490" t="str">
            <v>Coal</v>
          </cell>
          <cell r="G5490">
            <v>583272</v>
          </cell>
          <cell r="H5490" t="str">
            <v>Regulated</v>
          </cell>
        </row>
        <row r="5491">
          <cell r="D5491" t="str">
            <v>McMinnville Electric System</v>
          </cell>
          <cell r="E5491" t="str">
            <v>Oil</v>
          </cell>
          <cell r="G5491" t="str">
            <v>NA</v>
          </cell>
          <cell r="H5491" t="str">
            <v>Regulated</v>
          </cell>
        </row>
        <row r="5492">
          <cell r="D5492" t="str">
            <v>Detroit Metropolitan Airport</v>
          </cell>
          <cell r="E5492" t="str">
            <v>Gas</v>
          </cell>
          <cell r="G5492" t="str">
            <v>NA</v>
          </cell>
          <cell r="H5492" t="str">
            <v>Merchant Unregulated</v>
          </cell>
        </row>
        <row r="5493">
          <cell r="D5493" t="str">
            <v>United States Government</v>
          </cell>
          <cell r="E5493" t="str">
            <v>Water</v>
          </cell>
          <cell r="G5493">
            <v>5803559</v>
          </cell>
          <cell r="H5493" t="str">
            <v>Merchant Unregulated</v>
          </cell>
        </row>
        <row r="5494">
          <cell r="D5494" t="str">
            <v>Northern Wasco County P U D</v>
          </cell>
          <cell r="E5494" t="str">
            <v>Water</v>
          </cell>
          <cell r="G5494" t="str">
            <v>NA</v>
          </cell>
          <cell r="H5494" t="str">
            <v>Regulated</v>
          </cell>
        </row>
        <row r="5495">
          <cell r="D5495" t="str">
            <v>Garwin McNeilus</v>
          </cell>
          <cell r="E5495" t="str">
            <v>Wind</v>
          </cell>
          <cell r="G5495" t="str">
            <v>NA</v>
          </cell>
          <cell r="H5495" t="str">
            <v>Merchant Unregulated</v>
          </cell>
        </row>
        <row r="5496">
          <cell r="D5496" t="str">
            <v>United States Government</v>
          </cell>
          <cell r="E5496" t="str">
            <v>Water</v>
          </cell>
          <cell r="G5496" t="str">
            <v>NA</v>
          </cell>
          <cell r="H5496" t="str">
            <v>Merchant Unregulated</v>
          </cell>
        </row>
        <row r="5497">
          <cell r="D5497" t="str">
            <v>McPherson City of</v>
          </cell>
          <cell r="E5497" t="str">
            <v>Gas</v>
          </cell>
          <cell r="G5497">
            <v>2841</v>
          </cell>
          <cell r="H5497" t="str">
            <v>Regulated</v>
          </cell>
        </row>
        <row r="5498">
          <cell r="D5498" t="str">
            <v>McPherson City of</v>
          </cell>
          <cell r="E5498" t="str">
            <v>Gas</v>
          </cell>
          <cell r="G5498" t="str">
            <v>NA</v>
          </cell>
          <cell r="H5498" t="str">
            <v>Regulated</v>
          </cell>
        </row>
        <row r="5499">
          <cell r="D5499" t="str">
            <v>PowerSouth Energy Cooperative</v>
          </cell>
          <cell r="E5499" t="str">
            <v>Gas</v>
          </cell>
          <cell r="G5499">
            <v>3192485</v>
          </cell>
          <cell r="H5499" t="str">
            <v>Merchant Unregulated</v>
          </cell>
        </row>
        <row r="5500">
          <cell r="D5500" t="str">
            <v>MeadWestvaco Corporation</v>
          </cell>
          <cell r="E5500" t="str">
            <v>Gas</v>
          </cell>
          <cell r="G5500">
            <v>182464</v>
          </cell>
          <cell r="H5500" t="str">
            <v>Merchant Unregulated</v>
          </cell>
        </row>
        <row r="5501">
          <cell r="D5501" t="str">
            <v>MeadWestvaco Corporation</v>
          </cell>
          <cell r="E5501" t="str">
            <v>Biomass</v>
          </cell>
          <cell r="G5501">
            <v>606067</v>
          </cell>
          <cell r="H5501" t="str">
            <v>Merchant Unregulated</v>
          </cell>
        </row>
        <row r="5502">
          <cell r="D5502" t="str">
            <v>NewPage Holdings Inc.</v>
          </cell>
          <cell r="E5502" t="str">
            <v>Oil</v>
          </cell>
          <cell r="G5502" t="str">
            <v>NA</v>
          </cell>
          <cell r="H5502" t="str">
            <v>Merchant Unregulated</v>
          </cell>
        </row>
        <row r="5503">
          <cell r="D5503" t="str">
            <v>Meade City of</v>
          </cell>
          <cell r="E5503" t="str">
            <v>Gas</v>
          </cell>
          <cell r="G5503" t="str">
            <v>NA</v>
          </cell>
          <cell r="H5503" t="str">
            <v>Regulated</v>
          </cell>
        </row>
        <row r="5504">
          <cell r="D5504" t="str">
            <v>Craig-Botetourt Electric Cooperative</v>
          </cell>
          <cell r="E5504" t="str">
            <v>Water</v>
          </cell>
          <cell r="G5504" t="str">
            <v>NA</v>
          </cell>
          <cell r="H5504" t="str">
            <v>Merchant Unregulated</v>
          </cell>
        </row>
        <row r="5505">
          <cell r="D5505" t="str">
            <v>Atlantic Power Corporation</v>
          </cell>
          <cell r="E5505" t="str">
            <v>Wind</v>
          </cell>
          <cell r="G5505" t="str">
            <v>NA</v>
          </cell>
          <cell r="H5505" t="str">
            <v>Merchant Unregulated</v>
          </cell>
        </row>
        <row r="5506">
          <cell r="D5506" t="str">
            <v>EDP - Energias de Portugal SA</v>
          </cell>
          <cell r="E5506" t="str">
            <v>Wind</v>
          </cell>
          <cell r="G5506">
            <v>140517</v>
          </cell>
          <cell r="H5506" t="str">
            <v>Merchant Unregulated</v>
          </cell>
        </row>
        <row r="5507">
          <cell r="D5507" t="str">
            <v>PARPÚBLICA - Participações Públicas (SGPS), S.A.</v>
          </cell>
          <cell r="E5507" t="str">
            <v>Wind</v>
          </cell>
          <cell r="G5507">
            <v>6938</v>
          </cell>
          <cell r="H5507" t="str">
            <v>Merchant Unregulated</v>
          </cell>
        </row>
        <row r="5508">
          <cell r="D5508" t="str">
            <v>HidroCantábrico Energia S.A.</v>
          </cell>
          <cell r="E5508" t="str">
            <v>Wind</v>
          </cell>
          <cell r="G5508">
            <v>1143</v>
          </cell>
          <cell r="H5508" t="str">
            <v>Merchant Unregulated</v>
          </cell>
        </row>
        <row r="5509">
          <cell r="D5509" t="str">
            <v>China Three Gorges Corporation</v>
          </cell>
          <cell r="E5509" t="str">
            <v>Wind</v>
          </cell>
          <cell r="G5509">
            <v>40039</v>
          </cell>
          <cell r="H5509" t="str">
            <v>Merchant Unregulated</v>
          </cell>
        </row>
        <row r="5510">
          <cell r="D5510" t="str">
            <v>EDP Renováveis</v>
          </cell>
          <cell r="E5510" t="str">
            <v>Wind</v>
          </cell>
          <cell r="G5510">
            <v>54765</v>
          </cell>
          <cell r="H5510" t="str">
            <v>Merchant Unregulated</v>
          </cell>
        </row>
        <row r="5511">
          <cell r="D5511" t="str">
            <v>PARPÚBLICA - Participações Públicas (SGPS), S.A.</v>
          </cell>
          <cell r="E5511" t="str">
            <v>Wind</v>
          </cell>
          <cell r="G5511" t="str">
            <v>NA</v>
          </cell>
          <cell r="H5511" t="str">
            <v>Merchant Unregulated</v>
          </cell>
        </row>
        <row r="5512">
          <cell r="D5512" t="str">
            <v>HidroCantábrico Energia S.A.</v>
          </cell>
          <cell r="E5512" t="str">
            <v>Wind</v>
          </cell>
          <cell r="G5512" t="str">
            <v>NA</v>
          </cell>
          <cell r="H5512" t="str">
            <v>Merchant Unregulated</v>
          </cell>
        </row>
        <row r="5513">
          <cell r="D5513" t="str">
            <v>China Three Gorges Corporation</v>
          </cell>
          <cell r="E5513" t="str">
            <v>Wind</v>
          </cell>
          <cell r="G5513" t="str">
            <v>NA</v>
          </cell>
          <cell r="H5513" t="str">
            <v>Merchant Unregulated</v>
          </cell>
        </row>
        <row r="5514">
          <cell r="D5514" t="str">
            <v>EDP Renováveis</v>
          </cell>
          <cell r="E5514" t="str">
            <v>Wind</v>
          </cell>
          <cell r="G5514" t="str">
            <v>NA</v>
          </cell>
          <cell r="H5514" t="str">
            <v>Merchant Unregulated</v>
          </cell>
        </row>
        <row r="5515">
          <cell r="D5515" t="str">
            <v>EDP - Energias de Portugal SA</v>
          </cell>
          <cell r="E5515" t="str">
            <v>Wind</v>
          </cell>
          <cell r="G5515" t="str">
            <v>NA</v>
          </cell>
          <cell r="H5515" t="str">
            <v>Merchant Unregulated</v>
          </cell>
        </row>
        <row r="5516">
          <cell r="D5516" t="str">
            <v>EDP - Energias de Portugal SA</v>
          </cell>
          <cell r="E5516" t="str">
            <v>Wind</v>
          </cell>
          <cell r="G5516">
            <v>78253</v>
          </cell>
          <cell r="H5516" t="str">
            <v>Merchant Unregulated</v>
          </cell>
        </row>
        <row r="5517">
          <cell r="D5517" t="str">
            <v>PARPÚBLICA - Participações Públicas (SGPS), S.A.</v>
          </cell>
          <cell r="E5517" t="str">
            <v>Wind</v>
          </cell>
          <cell r="G5517">
            <v>3864</v>
          </cell>
          <cell r="H5517" t="str">
            <v>Merchant Unregulated</v>
          </cell>
        </row>
        <row r="5518">
          <cell r="D5518" t="str">
            <v>HidroCantábrico Energia S.A.</v>
          </cell>
          <cell r="E5518" t="str">
            <v>Wind</v>
          </cell>
          <cell r="G5518">
            <v>637</v>
          </cell>
          <cell r="H5518" t="str">
            <v>Merchant Unregulated</v>
          </cell>
        </row>
        <row r="5519">
          <cell r="D5519" t="str">
            <v>China Three Gorges Corporation</v>
          </cell>
          <cell r="E5519" t="str">
            <v>Wind</v>
          </cell>
          <cell r="G5519">
            <v>22298</v>
          </cell>
          <cell r="H5519" t="str">
            <v>Merchant Unregulated</v>
          </cell>
        </row>
        <row r="5520">
          <cell r="D5520" t="str">
            <v>EDP Renováveis</v>
          </cell>
          <cell r="E5520" t="str">
            <v>Wind</v>
          </cell>
          <cell r="G5520">
            <v>30497</v>
          </cell>
          <cell r="H5520" t="str">
            <v>Merchant Unregulated</v>
          </cell>
        </row>
        <row r="5521">
          <cell r="D5521" t="str">
            <v>EDP - Energias de Portugal SA</v>
          </cell>
          <cell r="E5521" t="str">
            <v>Wind</v>
          </cell>
          <cell r="G5521">
            <v>61514</v>
          </cell>
          <cell r="H5521" t="str">
            <v>Merchant Unregulated</v>
          </cell>
        </row>
        <row r="5522">
          <cell r="D5522" t="str">
            <v>PARPÚBLICA - Participações Públicas (SGPS), S.A.</v>
          </cell>
          <cell r="E5522" t="str">
            <v>Wind</v>
          </cell>
          <cell r="G5522">
            <v>3037</v>
          </cell>
          <cell r="H5522" t="str">
            <v>Merchant Unregulated</v>
          </cell>
        </row>
        <row r="5523">
          <cell r="D5523" t="str">
            <v>HidroCantábrico Energia S.A.</v>
          </cell>
          <cell r="E5523" t="str">
            <v>Wind</v>
          </cell>
          <cell r="G5523">
            <v>501</v>
          </cell>
          <cell r="H5523" t="str">
            <v>Merchant Unregulated</v>
          </cell>
        </row>
        <row r="5524">
          <cell r="D5524" t="str">
            <v>China Three Gorges Corporation</v>
          </cell>
          <cell r="E5524" t="str">
            <v>Wind</v>
          </cell>
          <cell r="G5524">
            <v>17528</v>
          </cell>
          <cell r="H5524" t="str">
            <v>Merchant Unregulated</v>
          </cell>
        </row>
        <row r="5525">
          <cell r="D5525" t="str">
            <v>EDP Renováveis</v>
          </cell>
          <cell r="E5525" t="str">
            <v>Wind</v>
          </cell>
          <cell r="G5525">
            <v>23974</v>
          </cell>
          <cell r="H5525" t="str">
            <v>Merchant Unregulated</v>
          </cell>
        </row>
        <row r="5526">
          <cell r="D5526" t="str">
            <v>Hartz Mountain Industries, Inc.</v>
          </cell>
          <cell r="E5526" t="str">
            <v>Solar</v>
          </cell>
          <cell r="G5526" t="str">
            <v>NA</v>
          </cell>
          <cell r="H5526" t="str">
            <v>Merchant Unregulated</v>
          </cell>
        </row>
        <row r="5527">
          <cell r="D5527" t="str">
            <v>SolarCity Corp</v>
          </cell>
          <cell r="E5527" t="str">
            <v>Solar</v>
          </cell>
          <cell r="G5527" t="str">
            <v>NA</v>
          </cell>
          <cell r="H5527" t="str">
            <v>Merchant Unregulated</v>
          </cell>
        </row>
        <row r="5528">
          <cell r="D5528" t="str">
            <v>MeadWestvaco Corporation</v>
          </cell>
          <cell r="E5528" t="str">
            <v>Biomass</v>
          </cell>
          <cell r="G5528">
            <v>433760</v>
          </cell>
          <cell r="H5528" t="str">
            <v>Merchant Unregulated</v>
          </cell>
        </row>
        <row r="5529">
          <cell r="D5529" t="str">
            <v>Mr. &amp; Mrs. John and Jenine Tokarczyk</v>
          </cell>
          <cell r="E5529" t="str">
            <v>Solar</v>
          </cell>
          <cell r="G5529" t="str">
            <v>NA</v>
          </cell>
          <cell r="H5529" t="str">
            <v>Merchant Unregulated</v>
          </cell>
        </row>
        <row r="5530">
          <cell r="D5530" t="str">
            <v>Kruger, Inc.</v>
          </cell>
          <cell r="E5530" t="str">
            <v>Water</v>
          </cell>
          <cell r="G5530" t="str">
            <v>NA</v>
          </cell>
          <cell r="H5530" t="str">
            <v>Merchant Unregulated</v>
          </cell>
        </row>
        <row r="5531">
          <cell r="D5531" t="str">
            <v>Dominion Resources, Inc.</v>
          </cell>
          <cell r="E5531" t="str">
            <v>Coal</v>
          </cell>
          <cell r="G5531">
            <v>170551</v>
          </cell>
          <cell r="H5531" t="str">
            <v>Regulated</v>
          </cell>
        </row>
        <row r="5532">
          <cell r="D5532" t="str">
            <v>Boise Building Solutions Manufact LLC</v>
          </cell>
          <cell r="E5532" t="str">
            <v>Biomass</v>
          </cell>
          <cell r="G5532" t="str">
            <v>NA</v>
          </cell>
          <cell r="H5532" t="str">
            <v>Merchant Unregulated</v>
          </cell>
        </row>
        <row r="5533">
          <cell r="D5533" t="str">
            <v>Morgan Stanley</v>
          </cell>
          <cell r="E5533" t="str">
            <v>Oil</v>
          </cell>
          <cell r="G5533">
            <v>9976</v>
          </cell>
          <cell r="H5533" t="str">
            <v>Merchant Unregulated</v>
          </cell>
        </row>
        <row r="5534">
          <cell r="D5534" t="str">
            <v>Veolia Environnement S.A.</v>
          </cell>
          <cell r="E5534" t="str">
            <v>Oil</v>
          </cell>
          <cell r="G5534">
            <v>9976</v>
          </cell>
          <cell r="H5534" t="str">
            <v>Merchant Unregulated</v>
          </cell>
        </row>
        <row r="5535">
          <cell r="D5535" t="str">
            <v>Morgan Stanley</v>
          </cell>
          <cell r="E5535" t="str">
            <v>Gas</v>
          </cell>
          <cell r="G5535">
            <v>65070</v>
          </cell>
          <cell r="H5535" t="str">
            <v>Merchant Unregulated</v>
          </cell>
        </row>
        <row r="5536">
          <cell r="D5536" t="str">
            <v>Veolia Environnement S.A.</v>
          </cell>
          <cell r="E5536" t="str">
            <v>Gas</v>
          </cell>
          <cell r="G5536">
            <v>65070</v>
          </cell>
          <cell r="H5536" t="str">
            <v>Merchant Unregulated</v>
          </cell>
        </row>
        <row r="5537">
          <cell r="D5537" t="str">
            <v>Morgan Stanley</v>
          </cell>
          <cell r="E5537" t="str">
            <v>Gas</v>
          </cell>
          <cell r="G5537">
            <v>36480</v>
          </cell>
          <cell r="H5537" t="str">
            <v>Merchant Unregulated</v>
          </cell>
        </row>
        <row r="5538">
          <cell r="D5538" t="str">
            <v>Veolia Environnement S.A.</v>
          </cell>
          <cell r="E5538" t="str">
            <v>Gas</v>
          </cell>
          <cell r="G5538">
            <v>36480</v>
          </cell>
          <cell r="H5538" t="str">
            <v>Merchant Unregulated</v>
          </cell>
        </row>
        <row r="5539">
          <cell r="D5539" t="str">
            <v>Platinum Equity, LLC</v>
          </cell>
          <cell r="E5539" t="str">
            <v>Wind</v>
          </cell>
          <cell r="G5539" t="str">
            <v>NA</v>
          </cell>
          <cell r="H5539" t="str">
            <v>Merchant Unregulated</v>
          </cell>
        </row>
        <row r="5540">
          <cell r="D5540" t="str">
            <v>Platte River Power Authority</v>
          </cell>
          <cell r="E5540" t="str">
            <v>Wind</v>
          </cell>
          <cell r="G5540" t="str">
            <v>NA</v>
          </cell>
          <cell r="H5540" t="str">
            <v>Merchant Unregulated</v>
          </cell>
        </row>
        <row r="5541">
          <cell r="D5541" t="str">
            <v>ArcLight Capital Partners LLC</v>
          </cell>
          <cell r="E5541" t="str">
            <v>Water</v>
          </cell>
          <cell r="G5541" t="str">
            <v>NA</v>
          </cell>
          <cell r="H5541" t="str">
            <v>Merchant Unregulated</v>
          </cell>
        </row>
        <row r="5542">
          <cell r="D5542" t="str">
            <v>Exelon Corporation</v>
          </cell>
          <cell r="E5542" t="str">
            <v>Oil</v>
          </cell>
          <cell r="G5542" t="str">
            <v>NA</v>
          </cell>
          <cell r="H5542" t="str">
            <v>Merchant Unregulated</v>
          </cell>
        </row>
        <row r="5543">
          <cell r="D5543" t="str">
            <v>Emera Incorporated</v>
          </cell>
          <cell r="E5543" t="str">
            <v>Oil</v>
          </cell>
          <cell r="G5543">
            <v>0</v>
          </cell>
          <cell r="H5543" t="str">
            <v>Regulated</v>
          </cell>
        </row>
        <row r="5544">
          <cell r="D5544" t="str">
            <v>Mega Hydro Inc.</v>
          </cell>
          <cell r="E5544" t="str">
            <v>Water</v>
          </cell>
          <cell r="G5544" t="str">
            <v>NA</v>
          </cell>
          <cell r="H5544" t="str">
            <v>Merchant Unregulated</v>
          </cell>
        </row>
        <row r="5545">
          <cell r="D5545" t="str">
            <v>Procter &amp; Gamble Co.</v>
          </cell>
          <cell r="E5545" t="str">
            <v>Gas</v>
          </cell>
          <cell r="G5545" t="str">
            <v>NA</v>
          </cell>
          <cell r="H5545" t="str">
            <v>Merchant Unregulated</v>
          </cell>
        </row>
        <row r="5546">
          <cell r="D5546" t="str">
            <v>Procter &amp; Gamble Co.</v>
          </cell>
          <cell r="E5546" t="str">
            <v>Gas</v>
          </cell>
          <cell r="G5546" t="str">
            <v>NA</v>
          </cell>
          <cell r="H5546" t="str">
            <v>Merchant Unregulated</v>
          </cell>
        </row>
        <row r="5547">
          <cell r="D5547" t="str">
            <v>Sempra Energy</v>
          </cell>
          <cell r="E5547" t="str">
            <v>Wind</v>
          </cell>
          <cell r="G5547">
            <v>2343</v>
          </cell>
          <cell r="H5547" t="str">
            <v>Merchant Unregulated</v>
          </cell>
        </row>
        <row r="5548">
          <cell r="D5548" t="str">
            <v>BP plc</v>
          </cell>
          <cell r="E5548" t="str">
            <v>Wind</v>
          </cell>
          <cell r="G5548">
            <v>2343</v>
          </cell>
          <cell r="H5548" t="str">
            <v>Merchant Unregulated</v>
          </cell>
        </row>
        <row r="5549">
          <cell r="D5549" t="str">
            <v>Alaska Village Electric Cooperative, Inc.</v>
          </cell>
          <cell r="E5549" t="str">
            <v>Oil</v>
          </cell>
          <cell r="G5549" t="str">
            <v>NA</v>
          </cell>
          <cell r="H5549" t="str">
            <v>Merchant Unregulated</v>
          </cell>
        </row>
        <row r="5550">
          <cell r="D5550" t="str">
            <v>Melrose Public Utilities</v>
          </cell>
          <cell r="E5550" t="str">
            <v>Oil</v>
          </cell>
          <cell r="G5550" t="str">
            <v>NA</v>
          </cell>
          <cell r="H5550" t="str">
            <v>Regulated</v>
          </cell>
        </row>
        <row r="5551">
          <cell r="D5551" t="str">
            <v>Melrose Public Utilities</v>
          </cell>
          <cell r="E5551" t="str">
            <v>Biomass</v>
          </cell>
          <cell r="G5551" t="str">
            <v>NA</v>
          </cell>
          <cell r="H5551" t="str">
            <v>Regulated</v>
          </cell>
        </row>
        <row r="5552">
          <cell r="D5552" t="str">
            <v>Tennessee Valley Authority</v>
          </cell>
          <cell r="E5552" t="str">
            <v>Water</v>
          </cell>
          <cell r="G5552" t="str">
            <v>NA</v>
          </cell>
          <cell r="H5552" t="str">
            <v>Merchant Unregulated</v>
          </cell>
        </row>
        <row r="5553">
          <cell r="D5553" t="str">
            <v>Memphis City of MO</v>
          </cell>
          <cell r="E5553" t="str">
            <v>Oil</v>
          </cell>
          <cell r="G5553" t="str">
            <v>NA</v>
          </cell>
          <cell r="H5553" t="str">
            <v>Regulated</v>
          </cell>
        </row>
        <row r="5554">
          <cell r="D5554" t="str">
            <v>Covanta Holding Corporation</v>
          </cell>
          <cell r="E5554" t="str">
            <v>Biomass</v>
          </cell>
          <cell r="G5554" t="str">
            <v>NA</v>
          </cell>
          <cell r="H5554" t="str">
            <v>Merchant Unregulated</v>
          </cell>
        </row>
        <row r="5555">
          <cell r="D5555" t="str">
            <v>Infigen Energy Limited</v>
          </cell>
          <cell r="E5555" t="str">
            <v>Wind</v>
          </cell>
          <cell r="G5555">
            <v>97217</v>
          </cell>
          <cell r="H5555" t="str">
            <v>Merchant Unregulated</v>
          </cell>
        </row>
        <row r="5556">
          <cell r="D5556" t="str">
            <v>Hudson Clean Energy Partners LP</v>
          </cell>
          <cell r="E5556" t="str">
            <v>Water</v>
          </cell>
          <cell r="G5556" t="str">
            <v>NA</v>
          </cell>
          <cell r="H5556" t="str">
            <v>Merchant Unregulated</v>
          </cell>
        </row>
        <row r="5557">
          <cell r="D5557" t="str">
            <v>Menominee Paper Co</v>
          </cell>
          <cell r="E5557" t="str">
            <v>Coal</v>
          </cell>
          <cell r="G5557" t="str">
            <v>NA</v>
          </cell>
          <cell r="H5557" t="str">
            <v>Merchant Unregulated</v>
          </cell>
        </row>
        <row r="5558">
          <cell r="D5558" t="str">
            <v>Xcel Energy Inc.</v>
          </cell>
          <cell r="E5558" t="str">
            <v>Water</v>
          </cell>
          <cell r="G5558">
            <v>14075</v>
          </cell>
          <cell r="H5558" t="str">
            <v>Regulated</v>
          </cell>
        </row>
        <row r="5559">
          <cell r="D5559" t="str">
            <v>Alaska Power &amp; Telephone Co.</v>
          </cell>
          <cell r="E5559" t="str">
            <v>Oil</v>
          </cell>
          <cell r="G5559" t="str">
            <v>NA</v>
          </cell>
          <cell r="H5559" t="str">
            <v>Merchant Unregulated</v>
          </cell>
        </row>
        <row r="5560">
          <cell r="D5560" t="str">
            <v>Alaska Energy &amp; Resources Company</v>
          </cell>
          <cell r="E5560" t="str">
            <v>Oil</v>
          </cell>
          <cell r="G5560" t="str">
            <v>NA</v>
          </cell>
          <cell r="H5560" t="str">
            <v>Merchant Unregulated</v>
          </cell>
        </row>
        <row r="5561">
          <cell r="D5561" t="str">
            <v>PPL Corporation</v>
          </cell>
          <cell r="E5561" t="str">
            <v>Gas</v>
          </cell>
          <cell r="G5561">
            <v>1338</v>
          </cell>
          <cell r="H5561" t="str">
            <v>Regulated</v>
          </cell>
        </row>
        <row r="5562">
          <cell r="D5562" t="str">
            <v>Ameren Corporation</v>
          </cell>
          <cell r="E5562" t="str">
            <v>Gas</v>
          </cell>
          <cell r="G5562">
            <v>18430</v>
          </cell>
          <cell r="H5562" t="str">
            <v>Regulated</v>
          </cell>
        </row>
        <row r="5563">
          <cell r="D5563" t="str">
            <v>Ameren Corporation</v>
          </cell>
          <cell r="E5563" t="str">
            <v>Coal</v>
          </cell>
          <cell r="G5563">
            <v>4046494</v>
          </cell>
          <cell r="H5563" t="str">
            <v>Regulated</v>
          </cell>
        </row>
        <row r="5564">
          <cell r="D5564" t="str">
            <v>Ameren Corporation</v>
          </cell>
          <cell r="E5564" t="str">
            <v>Oil</v>
          </cell>
          <cell r="G5564">
            <v>1345</v>
          </cell>
          <cell r="H5564" t="str">
            <v>Regulated</v>
          </cell>
        </row>
        <row r="5565">
          <cell r="D5565" t="str">
            <v>PG&amp;E Corporation</v>
          </cell>
          <cell r="E5565" t="str">
            <v>Water</v>
          </cell>
          <cell r="G5565">
            <v>10249</v>
          </cell>
          <cell r="H5565" t="str">
            <v>Regulated</v>
          </cell>
        </row>
        <row r="5566">
          <cell r="D5566" t="str">
            <v>Merced Irrigation District</v>
          </cell>
          <cell r="E5566" t="str">
            <v>Water</v>
          </cell>
          <cell r="G5566" t="str">
            <v>NA</v>
          </cell>
          <cell r="H5566" t="str">
            <v>Merchant Unregulated</v>
          </cell>
        </row>
        <row r="5567">
          <cell r="D5567" t="str">
            <v>Merced Irrigation District</v>
          </cell>
          <cell r="E5567" t="str">
            <v>Water</v>
          </cell>
          <cell r="G5567">
            <v>204624</v>
          </cell>
          <cell r="H5567" t="str">
            <v>Merchant Unregulated</v>
          </cell>
        </row>
        <row r="5568">
          <cell r="D5568" t="str">
            <v>Total S.A.</v>
          </cell>
          <cell r="E5568" t="str">
            <v>Solar</v>
          </cell>
          <cell r="G5568" t="str">
            <v>NA</v>
          </cell>
          <cell r="H5568" t="str">
            <v>Merchant Unregulated</v>
          </cell>
        </row>
        <row r="5569">
          <cell r="D5569" t="str">
            <v>SunPower Corporation</v>
          </cell>
          <cell r="E5569" t="str">
            <v>Solar</v>
          </cell>
          <cell r="G5569" t="str">
            <v>NA</v>
          </cell>
          <cell r="H5569" t="str">
            <v>Merchant Unregulated</v>
          </cell>
        </row>
        <row r="5570">
          <cell r="D5570" t="str">
            <v>Public Service Enterprise Group Incorporated</v>
          </cell>
          <cell r="E5570" t="str">
            <v>Coal</v>
          </cell>
          <cell r="G5570">
            <v>347969</v>
          </cell>
          <cell r="H5570" t="str">
            <v>Merchant Unregulated</v>
          </cell>
        </row>
        <row r="5571">
          <cell r="D5571" t="str">
            <v>Public Service Enterprise Group Incorporated</v>
          </cell>
          <cell r="E5571" t="str">
            <v>Oil</v>
          </cell>
          <cell r="G5571">
            <v>-885</v>
          </cell>
          <cell r="H5571" t="str">
            <v>Merchant Unregulated</v>
          </cell>
        </row>
        <row r="5572">
          <cell r="D5572" t="str">
            <v>Merck &amp; Company, Inc.</v>
          </cell>
          <cell r="E5572" t="str">
            <v>Oil</v>
          </cell>
          <cell r="G5572" t="str">
            <v>NA</v>
          </cell>
          <cell r="H5572" t="str">
            <v>Merchant Unregulated</v>
          </cell>
        </row>
        <row r="5573">
          <cell r="D5573" t="str">
            <v>Tennessee Valley Authority</v>
          </cell>
          <cell r="E5573" t="str">
            <v>Oil</v>
          </cell>
          <cell r="G5573" t="str">
            <v>NA</v>
          </cell>
          <cell r="H5573" t="str">
            <v>Merchant Unregulated</v>
          </cell>
        </row>
        <row r="5574">
          <cell r="D5574" t="str">
            <v>Bank of America Corporation</v>
          </cell>
          <cell r="E5574" t="str">
            <v>Solar</v>
          </cell>
          <cell r="G5574" t="str">
            <v>NA</v>
          </cell>
          <cell r="H5574" t="str">
            <v>Merchant Unregulated</v>
          </cell>
        </row>
        <row r="5575">
          <cell r="D5575" t="str">
            <v>EDP - Energias de Portugal SA</v>
          </cell>
          <cell r="E5575" t="str">
            <v>Wind</v>
          </cell>
          <cell r="G5575" t="str">
            <v>NA</v>
          </cell>
          <cell r="H5575" t="str">
            <v>Merchant Unregulated</v>
          </cell>
        </row>
        <row r="5576">
          <cell r="D5576" t="str">
            <v>PARPÚBLICA - Participações Públicas (SGPS), S.A.</v>
          </cell>
          <cell r="E5576" t="str">
            <v>Wind</v>
          </cell>
          <cell r="G5576" t="str">
            <v>NA</v>
          </cell>
          <cell r="H5576" t="str">
            <v>Merchant Unregulated</v>
          </cell>
        </row>
        <row r="5577">
          <cell r="D5577" t="str">
            <v>HidroCantábrico Energia S.A.</v>
          </cell>
          <cell r="E5577" t="str">
            <v>Wind</v>
          </cell>
          <cell r="G5577" t="str">
            <v>NA</v>
          </cell>
          <cell r="H5577" t="str">
            <v>Merchant Unregulated</v>
          </cell>
        </row>
        <row r="5578">
          <cell r="D5578" t="str">
            <v>China Three Gorges Corporation</v>
          </cell>
          <cell r="E5578" t="str">
            <v>Wind</v>
          </cell>
          <cell r="G5578" t="str">
            <v>NA</v>
          </cell>
          <cell r="H5578" t="str">
            <v>Merchant Unregulated</v>
          </cell>
        </row>
        <row r="5579">
          <cell r="D5579" t="str">
            <v>EDP Renováveis</v>
          </cell>
          <cell r="E5579" t="str">
            <v>Wind</v>
          </cell>
          <cell r="G5579" t="str">
            <v>NA</v>
          </cell>
          <cell r="H5579" t="str">
            <v>Merchant Unregulated</v>
          </cell>
        </row>
        <row r="5580">
          <cell r="D5580" t="str">
            <v>Berkshire Hathaway Inc.</v>
          </cell>
          <cell r="E5580" t="str">
            <v>Gas</v>
          </cell>
          <cell r="G5580">
            <v>472</v>
          </cell>
          <cell r="H5580" t="str">
            <v>Regulated</v>
          </cell>
        </row>
        <row r="5581">
          <cell r="D5581" t="str">
            <v>MidAmerican Energy Holdings Company</v>
          </cell>
          <cell r="E5581" t="str">
            <v>Gas</v>
          </cell>
          <cell r="G5581">
            <v>54</v>
          </cell>
          <cell r="H5581" t="str">
            <v>Regulated</v>
          </cell>
        </row>
        <row r="5582">
          <cell r="D5582" t="str">
            <v>Hoosier Energy Rural Electric Co-op Inc.</v>
          </cell>
          <cell r="E5582" t="str">
            <v>Coal</v>
          </cell>
          <cell r="G5582">
            <v>5584171</v>
          </cell>
          <cell r="H5582" t="str">
            <v>Merchant Unregulated</v>
          </cell>
        </row>
        <row r="5583">
          <cell r="D5583" t="str">
            <v>Integrys Energy Group, Inc.</v>
          </cell>
          <cell r="E5583" t="str">
            <v>Water</v>
          </cell>
          <cell r="G5583">
            <v>5150</v>
          </cell>
          <cell r="H5583" t="str">
            <v>Regulated</v>
          </cell>
        </row>
        <row r="5584">
          <cell r="D5584" t="str">
            <v>Merrillan City of</v>
          </cell>
          <cell r="E5584" t="str">
            <v>Oil</v>
          </cell>
          <cell r="G5584" t="str">
            <v>NA</v>
          </cell>
          <cell r="H5584" t="str">
            <v>Regulated</v>
          </cell>
        </row>
        <row r="5585">
          <cell r="D5585" t="str">
            <v>Merrillan City of</v>
          </cell>
          <cell r="E5585" t="str">
            <v>Water</v>
          </cell>
          <cell r="G5585" t="str">
            <v>NA</v>
          </cell>
          <cell r="H5585" t="str">
            <v>Regulated</v>
          </cell>
        </row>
        <row r="5586">
          <cell r="D5586" t="str">
            <v>Northeast Utilities</v>
          </cell>
          <cell r="E5586" t="str">
            <v>Coal</v>
          </cell>
          <cell r="G5586">
            <v>1186136</v>
          </cell>
          <cell r="H5586" t="str">
            <v>Regulated</v>
          </cell>
        </row>
        <row r="5587">
          <cell r="D5587" t="str">
            <v>Northeast Utilities</v>
          </cell>
          <cell r="E5587" t="str">
            <v>Oil</v>
          </cell>
          <cell r="G5587">
            <v>145</v>
          </cell>
          <cell r="H5587" t="str">
            <v>Regulated</v>
          </cell>
        </row>
        <row r="5588">
          <cell r="D5588" t="str">
            <v>Berkshire Hathaway Inc.</v>
          </cell>
          <cell r="E5588" t="str">
            <v>Water</v>
          </cell>
          <cell r="G5588">
            <v>590188</v>
          </cell>
          <cell r="H5588" t="str">
            <v>Regulated</v>
          </cell>
        </row>
        <row r="5589">
          <cell r="D5589" t="str">
            <v>MidAmerican Energy Holdings Company</v>
          </cell>
          <cell r="E5589" t="str">
            <v>Water</v>
          </cell>
          <cell r="G5589">
            <v>67037</v>
          </cell>
          <cell r="H5589" t="str">
            <v>Regulated</v>
          </cell>
        </row>
        <row r="5590">
          <cell r="D5590" t="str">
            <v>Brookfield Renewable Energy Partners L.P.</v>
          </cell>
          <cell r="E5590" t="str">
            <v>Wind</v>
          </cell>
          <cell r="G5590" t="str">
            <v>NA</v>
          </cell>
          <cell r="H5590" t="str">
            <v>Merchant Unregulated</v>
          </cell>
        </row>
        <row r="5591">
          <cell r="D5591" t="str">
            <v>Brookfield Asset Management Inc.</v>
          </cell>
          <cell r="E5591" t="str">
            <v>Wind</v>
          </cell>
          <cell r="G5591" t="str">
            <v>NA</v>
          </cell>
          <cell r="H5591" t="str">
            <v>Merchant Unregulated</v>
          </cell>
        </row>
        <row r="5592">
          <cell r="D5592" t="str">
            <v>Mesalands Community College</v>
          </cell>
          <cell r="E5592" t="str">
            <v>Wind</v>
          </cell>
          <cell r="G5592" t="str">
            <v>NA</v>
          </cell>
          <cell r="H5592" t="str">
            <v>Merchant Unregulated</v>
          </cell>
        </row>
        <row r="5593">
          <cell r="D5593" t="str">
            <v>Waste Management, Inc.</v>
          </cell>
          <cell r="E5593" t="str">
            <v>Biomass</v>
          </cell>
          <cell r="G5593" t="str">
            <v>NA</v>
          </cell>
          <cell r="H5593" t="str">
            <v>Merchant Unregulated</v>
          </cell>
        </row>
        <row r="5594">
          <cell r="D5594" t="str">
            <v>Sempra Energy</v>
          </cell>
          <cell r="E5594" t="str">
            <v>Gas</v>
          </cell>
          <cell r="G5594" t="str">
            <v>NA</v>
          </cell>
          <cell r="H5594" t="str">
            <v>Merchant Unregulated</v>
          </cell>
        </row>
        <row r="5595">
          <cell r="D5595" t="str">
            <v>Salt River Project</v>
          </cell>
          <cell r="E5595" t="str">
            <v>Gas</v>
          </cell>
          <cell r="G5595" t="str">
            <v>NA</v>
          </cell>
          <cell r="H5595" t="str">
            <v>Merchant Unregulated</v>
          </cell>
        </row>
        <row r="5596">
          <cell r="D5596" t="str">
            <v>Sempra Energy</v>
          </cell>
          <cell r="E5596" t="str">
            <v>Solar</v>
          </cell>
          <cell r="G5596">
            <v>233105</v>
          </cell>
          <cell r="H5596" t="str">
            <v>Merchant Unregulated</v>
          </cell>
        </row>
        <row r="5597">
          <cell r="D5597" t="str">
            <v>Calpine Corporation</v>
          </cell>
          <cell r="E5597" t="str">
            <v>Gas</v>
          </cell>
          <cell r="G5597">
            <v>2801457</v>
          </cell>
          <cell r="H5597" t="str">
            <v>Merchant Unregulated</v>
          </cell>
        </row>
        <row r="5598">
          <cell r="D5598" t="str">
            <v>Waste Management, Inc.</v>
          </cell>
          <cell r="E5598" t="str">
            <v>Biomass</v>
          </cell>
          <cell r="G5598" t="str">
            <v>NA</v>
          </cell>
          <cell r="H5598" t="str">
            <v>Merchant Unregulated</v>
          </cell>
        </row>
        <row r="5599">
          <cell r="D5599" t="str">
            <v>Waste Management, Inc.</v>
          </cell>
          <cell r="E5599" t="str">
            <v>Biomass</v>
          </cell>
          <cell r="G5599" t="str">
            <v>NA</v>
          </cell>
          <cell r="H5599" t="str">
            <v>Merchant Unregulated</v>
          </cell>
        </row>
        <row r="5600">
          <cell r="D5600" t="str">
            <v>Metro Waste Authority</v>
          </cell>
          <cell r="E5600" t="str">
            <v>Biomass</v>
          </cell>
          <cell r="G5600" t="str">
            <v>NA</v>
          </cell>
          <cell r="H5600" t="str">
            <v>Merchant Unregulated</v>
          </cell>
        </row>
        <row r="5601">
          <cell r="D5601" t="str">
            <v>Waste Management, Inc.</v>
          </cell>
          <cell r="E5601" t="str">
            <v>Biomass</v>
          </cell>
          <cell r="G5601" t="str">
            <v>NA</v>
          </cell>
          <cell r="H5601" t="str">
            <v>Merchant Unregulated</v>
          </cell>
        </row>
        <row r="5602">
          <cell r="D5602" t="str">
            <v>GDF Suez SA</v>
          </cell>
          <cell r="E5602" t="str">
            <v>Biomass</v>
          </cell>
          <cell r="G5602" t="str">
            <v>NA</v>
          </cell>
          <cell r="H5602" t="str">
            <v>Merchant Unregulated</v>
          </cell>
        </row>
        <row r="5603">
          <cell r="D5603" t="str">
            <v>Metropolitan Wastewater Reclam</v>
          </cell>
          <cell r="E5603" t="str">
            <v>Biomass</v>
          </cell>
          <cell r="G5603" t="str">
            <v>NA</v>
          </cell>
          <cell r="H5603" t="str">
            <v>Merchant Unregulated</v>
          </cell>
        </row>
        <row r="5604">
          <cell r="D5604" t="str">
            <v>Navitas Energy, Inc.</v>
          </cell>
          <cell r="E5604" t="str">
            <v>Wind</v>
          </cell>
          <cell r="G5604" t="str">
            <v>NA</v>
          </cell>
          <cell r="H5604" t="str">
            <v>Merchant Unregulated</v>
          </cell>
        </row>
        <row r="5605">
          <cell r="D5605" t="str">
            <v>Gamesa Corporacion Tecnologica S.A.</v>
          </cell>
          <cell r="E5605" t="str">
            <v>Wind</v>
          </cell>
          <cell r="G5605" t="str">
            <v>NA</v>
          </cell>
          <cell r="H5605" t="str">
            <v>Merchant Unregulated</v>
          </cell>
        </row>
        <row r="5606">
          <cell r="D5606" t="str">
            <v>Enel S.p.A.</v>
          </cell>
          <cell r="E5606" t="str">
            <v>Wind</v>
          </cell>
          <cell r="G5606" t="str">
            <v>NA</v>
          </cell>
          <cell r="H5606" t="str">
            <v>Merchant Unregulated</v>
          </cell>
        </row>
        <row r="5607">
          <cell r="D5607" t="str">
            <v>Metro Dade County</v>
          </cell>
          <cell r="E5607" t="str">
            <v>Biomass</v>
          </cell>
          <cell r="G5607">
            <v>330073</v>
          </cell>
          <cell r="H5607" t="str">
            <v>Merchant Unregulated</v>
          </cell>
        </row>
        <row r="5608">
          <cell r="D5608" t="str">
            <v>Metropolitan Sewerage District</v>
          </cell>
          <cell r="E5608" t="str">
            <v>Water</v>
          </cell>
          <cell r="G5608">
            <v>7553</v>
          </cell>
          <cell r="H5608" t="str">
            <v>Merchant Unregulated</v>
          </cell>
        </row>
        <row r="5609">
          <cell r="D5609" t="str">
            <v>Ameren Corporation</v>
          </cell>
          <cell r="E5609" t="str">
            <v>Oil</v>
          </cell>
          <cell r="G5609">
            <v>420</v>
          </cell>
          <cell r="H5609" t="str">
            <v>Regulated</v>
          </cell>
        </row>
        <row r="5610">
          <cell r="D5610" t="str">
            <v>Hydro Technology Systems Inc</v>
          </cell>
          <cell r="E5610" t="str">
            <v>Water</v>
          </cell>
          <cell r="G5610" t="str">
            <v>NA</v>
          </cell>
          <cell r="H5610" t="str">
            <v>Merchant Unregulated</v>
          </cell>
        </row>
        <row r="5611">
          <cell r="D5611" t="str">
            <v>NextEra Energy, Inc.</v>
          </cell>
          <cell r="E5611" t="str">
            <v>Wind</v>
          </cell>
          <cell r="G5611" t="str">
            <v>NA</v>
          </cell>
          <cell r="H5611" t="str">
            <v>Merchant Unregulated</v>
          </cell>
        </row>
        <row r="5612">
          <cell r="D5612" t="str">
            <v>City Center Las Vegas</v>
          </cell>
          <cell r="E5612" t="str">
            <v>Gas</v>
          </cell>
          <cell r="G5612" t="str">
            <v>NA</v>
          </cell>
          <cell r="H5612" t="str">
            <v>Merchant Unregulated</v>
          </cell>
        </row>
        <row r="5613">
          <cell r="D5613" t="str">
            <v>AES Corporation</v>
          </cell>
          <cell r="E5613" t="str">
            <v>Coal</v>
          </cell>
          <cell r="G5613">
            <v>2578789</v>
          </cell>
          <cell r="H5613" t="str">
            <v>Regulated</v>
          </cell>
        </row>
        <row r="5614">
          <cell r="D5614" t="str">
            <v>Duke Energy Corporation</v>
          </cell>
          <cell r="E5614" t="str">
            <v>Coal</v>
          </cell>
          <cell r="G5614">
            <v>1144836</v>
          </cell>
          <cell r="H5614" t="str">
            <v>Regulated</v>
          </cell>
        </row>
        <row r="5615">
          <cell r="D5615" t="str">
            <v>Duke Energy Corporation</v>
          </cell>
          <cell r="E5615" t="str">
            <v>Coal</v>
          </cell>
          <cell r="G5615">
            <v>4584329</v>
          </cell>
          <cell r="H5615" t="str">
            <v>Regulated</v>
          </cell>
        </row>
        <row r="5616">
          <cell r="D5616" t="str">
            <v>Duke Energy Corporation</v>
          </cell>
          <cell r="E5616" t="str">
            <v>Oil</v>
          </cell>
          <cell r="G5616">
            <v>-129</v>
          </cell>
          <cell r="H5616" t="str">
            <v>Regulated</v>
          </cell>
        </row>
        <row r="5617">
          <cell r="D5617" t="str">
            <v>Duke Energy Corporation</v>
          </cell>
          <cell r="E5617" t="str">
            <v>Oil</v>
          </cell>
          <cell r="G5617">
            <v>57</v>
          </cell>
          <cell r="H5617" t="str">
            <v>Regulated</v>
          </cell>
        </row>
        <row r="5618">
          <cell r="D5618" t="str">
            <v>Owyhee Irrigation District</v>
          </cell>
          <cell r="E5618" t="str">
            <v>Water</v>
          </cell>
          <cell r="G5618" t="str">
            <v>NA</v>
          </cell>
          <cell r="H5618" t="str">
            <v>Merchant Unregulated</v>
          </cell>
        </row>
        <row r="5619">
          <cell r="D5619" t="str">
            <v>Wisconsin Energy Corporation</v>
          </cell>
          <cell r="E5619" t="str">
            <v>Water</v>
          </cell>
          <cell r="G5619">
            <v>15618</v>
          </cell>
          <cell r="H5619" t="str">
            <v>Regulated</v>
          </cell>
        </row>
        <row r="5620">
          <cell r="D5620" t="str">
            <v>NiSource Inc.</v>
          </cell>
          <cell r="E5620" t="str">
            <v>Coal</v>
          </cell>
          <cell r="G5620">
            <v>2341016</v>
          </cell>
          <cell r="H5620" t="str">
            <v>Regulated</v>
          </cell>
        </row>
        <row r="5621">
          <cell r="D5621" t="str">
            <v>ArcLight Capital Holdings, LLC</v>
          </cell>
          <cell r="E5621" t="str">
            <v>Gas</v>
          </cell>
          <cell r="G5621" t="str">
            <v>NA</v>
          </cell>
          <cell r="H5621" t="str">
            <v>Merchant Unregulated</v>
          </cell>
        </row>
        <row r="5622">
          <cell r="D5622" t="str">
            <v>Exelon Corporation</v>
          </cell>
          <cell r="E5622" t="str">
            <v>Wind</v>
          </cell>
          <cell r="G5622">
            <v>296586</v>
          </cell>
          <cell r="H5622" t="str">
            <v>Merchant Unregulated</v>
          </cell>
        </row>
        <row r="5623">
          <cell r="D5623" t="str">
            <v>Entergy Corporation</v>
          </cell>
          <cell r="E5623" t="str">
            <v>Gas</v>
          </cell>
          <cell r="G5623">
            <v>2346145</v>
          </cell>
          <cell r="H5623" t="str">
            <v>Regulated</v>
          </cell>
        </row>
        <row r="5624">
          <cell r="D5624" t="str">
            <v>Calpine Corporation</v>
          </cell>
          <cell r="E5624" t="str">
            <v>Gas</v>
          </cell>
          <cell r="G5624" t="str">
            <v>NA</v>
          </cell>
          <cell r="H5624" t="str">
            <v>Merchant Unregulated</v>
          </cell>
        </row>
        <row r="5625">
          <cell r="D5625" t="str">
            <v>Chevron Corporation</v>
          </cell>
          <cell r="E5625" t="str">
            <v>Gas</v>
          </cell>
          <cell r="G5625" t="str">
            <v>NA</v>
          </cell>
          <cell r="H5625" t="str">
            <v>Merchant Unregulated</v>
          </cell>
        </row>
        <row r="5626">
          <cell r="D5626" t="str">
            <v>Edison International</v>
          </cell>
          <cell r="E5626" t="str">
            <v>Gas</v>
          </cell>
          <cell r="G5626" t="str">
            <v>NA</v>
          </cell>
          <cell r="H5626" t="str">
            <v>Merchant Unregulated</v>
          </cell>
        </row>
        <row r="5627">
          <cell r="D5627" t="str">
            <v>Fortistar LLC</v>
          </cell>
          <cell r="E5627" t="str">
            <v>Biomass</v>
          </cell>
          <cell r="G5627" t="str">
            <v>NA</v>
          </cell>
          <cell r="H5627" t="str">
            <v>Merchant Unregulated</v>
          </cell>
        </row>
        <row r="5628">
          <cell r="D5628" t="str">
            <v>Connecticut Resources Recovery Authority</v>
          </cell>
          <cell r="E5628" t="str">
            <v>Biomass</v>
          </cell>
          <cell r="G5628">
            <v>391170</v>
          </cell>
          <cell r="H5628" t="str">
            <v>Merchant Unregulated</v>
          </cell>
        </row>
        <row r="5629">
          <cell r="D5629" t="str">
            <v>Calpine Corporation</v>
          </cell>
          <cell r="E5629" t="str">
            <v>Oil</v>
          </cell>
          <cell r="G5629" t="str">
            <v>NA</v>
          </cell>
          <cell r="H5629" t="str">
            <v>Merchant Unregulated</v>
          </cell>
        </row>
        <row r="5630">
          <cell r="D5630" t="str">
            <v>Boralex Inc.</v>
          </cell>
          <cell r="E5630" t="str">
            <v>Water</v>
          </cell>
          <cell r="G5630" t="str">
            <v>NA</v>
          </cell>
          <cell r="H5630" t="str">
            <v>Merchant Unregulated</v>
          </cell>
        </row>
        <row r="5631">
          <cell r="D5631" t="str">
            <v>Placer County Water Agency</v>
          </cell>
          <cell r="E5631" t="str">
            <v>Water</v>
          </cell>
          <cell r="G5631">
            <v>446134</v>
          </cell>
          <cell r="H5631" t="str">
            <v>Merchant Unregulated</v>
          </cell>
        </row>
        <row r="5632">
          <cell r="D5632" t="str">
            <v>Middle Fork Irrigation Dist</v>
          </cell>
          <cell r="E5632" t="str">
            <v>Water</v>
          </cell>
          <cell r="G5632" t="str">
            <v>NA</v>
          </cell>
          <cell r="H5632" t="str">
            <v>Merchant Unregulated</v>
          </cell>
        </row>
        <row r="5633">
          <cell r="D5633" t="str">
            <v>Los Angeles Department of Water and Power</v>
          </cell>
          <cell r="E5633" t="str">
            <v>Water</v>
          </cell>
          <cell r="G5633" t="str">
            <v>NA</v>
          </cell>
          <cell r="H5633" t="str">
            <v>Regulated</v>
          </cell>
        </row>
        <row r="5634">
          <cell r="D5634" t="str">
            <v>Kruger, Inc.</v>
          </cell>
          <cell r="E5634" t="str">
            <v>Water</v>
          </cell>
          <cell r="G5634" t="str">
            <v>NA</v>
          </cell>
          <cell r="H5634" t="str">
            <v>Merchant Unregulated</v>
          </cell>
        </row>
        <row r="5635">
          <cell r="D5635" t="str">
            <v>Waste Management, Inc.</v>
          </cell>
          <cell r="E5635" t="str">
            <v>Biomass</v>
          </cell>
          <cell r="G5635" t="str">
            <v>NA</v>
          </cell>
          <cell r="H5635" t="str">
            <v>Merchant Unregulated</v>
          </cell>
        </row>
        <row r="5636">
          <cell r="D5636" t="str">
            <v>Middlebury College</v>
          </cell>
          <cell r="E5636" t="str">
            <v>Oil</v>
          </cell>
          <cell r="G5636" t="str">
            <v>NA</v>
          </cell>
          <cell r="H5636" t="str">
            <v>Merchant Unregulated</v>
          </cell>
        </row>
        <row r="5637">
          <cell r="D5637" t="str">
            <v>Gaz Métro Limited Partnership</v>
          </cell>
          <cell r="E5637" t="str">
            <v>Water</v>
          </cell>
          <cell r="G5637">
            <v>10201</v>
          </cell>
          <cell r="H5637" t="str">
            <v>Regulated</v>
          </cell>
        </row>
        <row r="5638">
          <cell r="D5638" t="str">
            <v>KDC Solar LLC</v>
          </cell>
          <cell r="E5638" t="str">
            <v>Solar</v>
          </cell>
          <cell r="G5638" t="str">
            <v>NA</v>
          </cell>
          <cell r="H5638" t="str">
            <v>Merchant Unregulated</v>
          </cell>
        </row>
        <row r="5639">
          <cell r="D5639" t="str">
            <v>Middlesex Generating Company LLC</v>
          </cell>
          <cell r="E5639" t="str">
            <v>Other Nonrenewable</v>
          </cell>
          <cell r="G5639" t="str">
            <v>NA</v>
          </cell>
          <cell r="H5639" t="str">
            <v>Merchant Unregulated</v>
          </cell>
        </row>
        <row r="5640">
          <cell r="D5640" t="str">
            <v>Nancy Huot</v>
          </cell>
          <cell r="E5640" t="str">
            <v>Biomass</v>
          </cell>
          <cell r="G5640" t="str">
            <v>NA</v>
          </cell>
          <cell r="H5640" t="str">
            <v>Merchant Unregulated</v>
          </cell>
        </row>
        <row r="5641">
          <cell r="D5641" t="str">
            <v>Lawrence</v>
          </cell>
          <cell r="E5641" t="str">
            <v>Biomass</v>
          </cell>
          <cell r="G5641" t="str">
            <v>NA</v>
          </cell>
          <cell r="H5641" t="str">
            <v>Merchant Unregulated</v>
          </cell>
        </row>
        <row r="5642">
          <cell r="D5642" t="str">
            <v>SunCoke Energy, Inc.</v>
          </cell>
          <cell r="E5642" t="str">
            <v>Coal</v>
          </cell>
          <cell r="G5642" t="str">
            <v>NA</v>
          </cell>
          <cell r="H5642" t="str">
            <v>Merchant Unregulated</v>
          </cell>
        </row>
        <row r="5643">
          <cell r="D5643" t="str">
            <v>EIF Management, LLC</v>
          </cell>
          <cell r="E5643" t="str">
            <v>Gas</v>
          </cell>
          <cell r="G5643">
            <v>3250406</v>
          </cell>
          <cell r="H5643" t="str">
            <v>Merchant Unregulated</v>
          </cell>
        </row>
        <row r="5644">
          <cell r="D5644" t="str">
            <v>O&amp;G Industries, Inc.</v>
          </cell>
          <cell r="E5644" t="str">
            <v>Gas</v>
          </cell>
          <cell r="G5644">
            <v>812600</v>
          </cell>
          <cell r="H5644" t="str">
            <v>Merchant Unregulated</v>
          </cell>
        </row>
        <row r="5645">
          <cell r="D5645" t="str">
            <v>NRG Energy, Inc.</v>
          </cell>
          <cell r="E5645" t="str">
            <v>Oil</v>
          </cell>
          <cell r="G5645">
            <v>180006</v>
          </cell>
          <cell r="H5645" t="str">
            <v>Merchant Unregulated</v>
          </cell>
        </row>
        <row r="5646">
          <cell r="D5646" t="str">
            <v>NRG Energy, Inc.</v>
          </cell>
          <cell r="E5646" t="str">
            <v>Oil</v>
          </cell>
          <cell r="G5646">
            <v>77</v>
          </cell>
          <cell r="H5646" t="str">
            <v>Merchant Unregulated</v>
          </cell>
        </row>
        <row r="5647">
          <cell r="D5647" t="str">
            <v>Northern California Power Agency</v>
          </cell>
          <cell r="E5647" t="str">
            <v>Solar</v>
          </cell>
          <cell r="G5647" t="str">
            <v>NA</v>
          </cell>
          <cell r="H5647" t="str">
            <v>Merchant Unregulated</v>
          </cell>
        </row>
        <row r="5648">
          <cell r="D5648" t="str">
            <v>ArcLight Capital Partners LLC</v>
          </cell>
          <cell r="E5648" t="str">
            <v>Gas</v>
          </cell>
          <cell r="G5648">
            <v>25840</v>
          </cell>
          <cell r="H5648" t="str">
            <v>Merchant Unregulated</v>
          </cell>
        </row>
        <row r="5649">
          <cell r="D5649" t="str">
            <v>General Electric Company</v>
          </cell>
          <cell r="E5649" t="str">
            <v>Gas</v>
          </cell>
          <cell r="G5649">
            <v>12869</v>
          </cell>
          <cell r="H5649" t="str">
            <v>Merchant Unregulated</v>
          </cell>
        </row>
        <row r="5650">
          <cell r="D5650" t="str">
            <v>GIC Private Limited</v>
          </cell>
          <cell r="E5650" t="str">
            <v>Gas</v>
          </cell>
          <cell r="G5650">
            <v>12869</v>
          </cell>
          <cell r="H5650" t="str">
            <v>Merchant Unregulated</v>
          </cell>
        </row>
        <row r="5651">
          <cell r="D5651" t="str">
            <v>OMERS Administration Corporation</v>
          </cell>
          <cell r="E5651" t="str">
            <v>Oil</v>
          </cell>
          <cell r="G5651" t="str">
            <v>NA</v>
          </cell>
          <cell r="H5651" t="str">
            <v>Merchant Unregulated</v>
          </cell>
        </row>
        <row r="5652">
          <cell r="D5652" t="str">
            <v>OMERS Administration Corporation</v>
          </cell>
          <cell r="E5652" t="str">
            <v>Gas</v>
          </cell>
          <cell r="G5652" t="str">
            <v>NA</v>
          </cell>
          <cell r="H5652" t="str">
            <v>Merchant Unregulated</v>
          </cell>
        </row>
        <row r="5653">
          <cell r="D5653" t="str">
            <v>Midland City of</v>
          </cell>
          <cell r="E5653" t="str">
            <v>Biomass</v>
          </cell>
          <cell r="G5653" t="str">
            <v>NA</v>
          </cell>
          <cell r="H5653" t="str">
            <v>Merchant Unregulated</v>
          </cell>
        </row>
        <row r="5654">
          <cell r="D5654" t="str">
            <v>GDF Suez SA</v>
          </cell>
          <cell r="E5654" t="str">
            <v>Gas</v>
          </cell>
          <cell r="G5654">
            <v>4930168</v>
          </cell>
          <cell r="H5654" t="str">
            <v>Merchant Unregulated</v>
          </cell>
        </row>
        <row r="5655">
          <cell r="D5655" t="str">
            <v>Pepco Holdings, Inc.</v>
          </cell>
          <cell r="E5655" t="str">
            <v>Gas</v>
          </cell>
          <cell r="G5655" t="str">
            <v>NA</v>
          </cell>
          <cell r="H5655" t="str">
            <v>Merchant Unregulated</v>
          </cell>
        </row>
        <row r="5656">
          <cell r="D5656" t="str">
            <v>Seminole Electric Cooperative Inc.</v>
          </cell>
          <cell r="E5656" t="str">
            <v>Gas</v>
          </cell>
          <cell r="G5656">
            <v>2492268</v>
          </cell>
          <cell r="H5656" t="str">
            <v>Merchant Unregulated</v>
          </cell>
        </row>
        <row r="5657">
          <cell r="D5657" t="str">
            <v>Seminole Electric Cooperative Inc.</v>
          </cell>
          <cell r="E5657" t="str">
            <v>Gas</v>
          </cell>
          <cell r="G5657">
            <v>303164</v>
          </cell>
          <cell r="H5657" t="str">
            <v>Merchant Unregulated</v>
          </cell>
        </row>
        <row r="5658">
          <cell r="D5658" t="str">
            <v>Exxon Mobil Corporation</v>
          </cell>
          <cell r="E5658" t="str">
            <v>Gas</v>
          </cell>
          <cell r="G5658">
            <v>330980</v>
          </cell>
          <cell r="H5658" t="str">
            <v>Merchant Unregulated</v>
          </cell>
        </row>
        <row r="5659">
          <cell r="D5659" t="str">
            <v>Royal Dutch Shell plc</v>
          </cell>
          <cell r="E5659" t="str">
            <v>Gas</v>
          </cell>
          <cell r="G5659">
            <v>355698</v>
          </cell>
          <cell r="H5659" t="str">
            <v>Merchant Unregulated</v>
          </cell>
        </row>
        <row r="5660">
          <cell r="D5660" t="str">
            <v>Edison International</v>
          </cell>
          <cell r="E5660" t="str">
            <v>Gas</v>
          </cell>
          <cell r="G5660">
            <v>686680</v>
          </cell>
          <cell r="H5660" t="str">
            <v>Merchant Unregulated</v>
          </cell>
        </row>
        <row r="5661">
          <cell r="D5661" t="str">
            <v>Hawaiian Electric Industries, Inc.</v>
          </cell>
          <cell r="E5661" t="str">
            <v>Oil</v>
          </cell>
          <cell r="G5661" t="str">
            <v>NA</v>
          </cell>
          <cell r="H5661" t="str">
            <v>Regulated</v>
          </cell>
        </row>
        <row r="5662">
          <cell r="D5662" t="str">
            <v>Williams Companies, Inc.</v>
          </cell>
          <cell r="E5662" t="str">
            <v>Gas</v>
          </cell>
          <cell r="G5662" t="str">
            <v>NA</v>
          </cell>
          <cell r="H5662" t="str">
            <v>Merchant Unregulated</v>
          </cell>
        </row>
        <row r="5663">
          <cell r="D5663" t="str">
            <v>Waste Management, Inc.</v>
          </cell>
          <cell r="E5663" t="str">
            <v>Biomass</v>
          </cell>
          <cell r="G5663" t="str">
            <v>NA</v>
          </cell>
          <cell r="H5663" t="str">
            <v>Merchant Unregulated</v>
          </cell>
        </row>
        <row r="5664">
          <cell r="D5664" t="str">
            <v>Mi-28 Water Power Project LLC</v>
          </cell>
          <cell r="E5664" t="str">
            <v>Water</v>
          </cell>
          <cell r="G5664" t="str">
            <v>NA</v>
          </cell>
          <cell r="H5664" t="str">
            <v>Merchant Unregulated</v>
          </cell>
        </row>
        <row r="5665">
          <cell r="D5665" t="str">
            <v>MDU Resources Group, Inc.</v>
          </cell>
          <cell r="E5665" t="str">
            <v>Gas</v>
          </cell>
          <cell r="G5665">
            <v>1573</v>
          </cell>
          <cell r="H5665" t="str">
            <v>Regulated</v>
          </cell>
        </row>
        <row r="5666">
          <cell r="D5666" t="str">
            <v>ArcLight Capital Partners LLC</v>
          </cell>
          <cell r="E5666" t="str">
            <v>Water</v>
          </cell>
          <cell r="G5666" t="str">
            <v>NA</v>
          </cell>
          <cell r="H5666" t="str">
            <v>Merchant Unregulated</v>
          </cell>
        </row>
        <row r="5667">
          <cell r="D5667" t="str">
            <v>Energy Capital Partners LLC</v>
          </cell>
          <cell r="E5667" t="str">
            <v>Gas</v>
          </cell>
          <cell r="G5667">
            <v>3651538</v>
          </cell>
          <cell r="H5667" t="str">
            <v>Merchant Unregulated</v>
          </cell>
        </row>
        <row r="5668">
          <cell r="D5668" t="str">
            <v>GDF Suez SA</v>
          </cell>
          <cell r="E5668" t="str">
            <v>Gas</v>
          </cell>
          <cell r="G5668" t="str">
            <v>NA</v>
          </cell>
          <cell r="H5668" t="str">
            <v>Merchant Unregulated</v>
          </cell>
        </row>
        <row r="5669">
          <cell r="D5669" t="str">
            <v>MTW Resources, LP</v>
          </cell>
          <cell r="E5669" t="str">
            <v>Wind</v>
          </cell>
          <cell r="G5669">
            <v>91428</v>
          </cell>
          <cell r="H5669" t="str">
            <v>Merchant Unregulated</v>
          </cell>
        </row>
        <row r="5670">
          <cell r="D5670" t="str">
            <v>First Wind Holdings Inc.</v>
          </cell>
          <cell r="E5670" t="str">
            <v>Wind</v>
          </cell>
          <cell r="G5670">
            <v>365717</v>
          </cell>
          <cell r="H5670" t="str">
            <v>Merchant Unregulated</v>
          </cell>
        </row>
        <row r="5671">
          <cell r="D5671" t="str">
            <v>MTW Resources, LP</v>
          </cell>
          <cell r="E5671" t="str">
            <v>Wind</v>
          </cell>
          <cell r="G5671">
            <v>41355</v>
          </cell>
          <cell r="H5671" t="str">
            <v>Merchant Unregulated</v>
          </cell>
        </row>
        <row r="5672">
          <cell r="D5672" t="str">
            <v>First Wind Holdings Inc.</v>
          </cell>
          <cell r="E5672" t="str">
            <v>Wind</v>
          </cell>
          <cell r="G5672">
            <v>165420</v>
          </cell>
          <cell r="H5672" t="str">
            <v>Merchant Unregulated</v>
          </cell>
        </row>
        <row r="5673">
          <cell r="D5673" t="str">
            <v>Milford City of IA</v>
          </cell>
          <cell r="E5673" t="str">
            <v>Oil</v>
          </cell>
          <cell r="G5673" t="str">
            <v>NA</v>
          </cell>
          <cell r="H5673" t="str">
            <v>Regulated</v>
          </cell>
        </row>
        <row r="5674">
          <cell r="D5674" t="str">
            <v>SunEdison, Inc.</v>
          </cell>
          <cell r="E5674" t="str">
            <v>Solar</v>
          </cell>
          <cell r="G5674" t="str">
            <v>NA</v>
          </cell>
          <cell r="H5674" t="str">
            <v>Merchant Unregulated</v>
          </cell>
        </row>
        <row r="5675">
          <cell r="D5675" t="str">
            <v>Iberdrola, S.A.</v>
          </cell>
          <cell r="E5675" t="str">
            <v>Water</v>
          </cell>
          <cell r="G5675">
            <v>24342</v>
          </cell>
          <cell r="H5675" t="str">
            <v>Regulated</v>
          </cell>
        </row>
        <row r="5676">
          <cell r="D5676" t="str">
            <v>PPL Corporation</v>
          </cell>
          <cell r="E5676" t="str">
            <v>Coal</v>
          </cell>
          <cell r="G5676">
            <v>8361161</v>
          </cell>
          <cell r="H5676" t="str">
            <v>Regulated</v>
          </cell>
        </row>
        <row r="5677">
          <cell r="D5677" t="str">
            <v>Edison International</v>
          </cell>
          <cell r="E5677" t="str">
            <v>Water</v>
          </cell>
          <cell r="G5677">
            <v>4199</v>
          </cell>
          <cell r="H5677" t="str">
            <v>Regulated</v>
          </cell>
        </row>
        <row r="5678">
          <cell r="D5678" t="str">
            <v>Edison International</v>
          </cell>
          <cell r="E5678" t="str">
            <v>Water</v>
          </cell>
          <cell r="G5678">
            <v>7393</v>
          </cell>
          <cell r="H5678" t="str">
            <v>Regulated</v>
          </cell>
        </row>
        <row r="5679">
          <cell r="D5679" t="str">
            <v>PUD No 1 of Lewis County</v>
          </cell>
          <cell r="E5679" t="str">
            <v>Water</v>
          </cell>
          <cell r="G5679" t="str">
            <v>NA</v>
          </cell>
          <cell r="H5679" t="str">
            <v>Regulated</v>
          </cell>
        </row>
        <row r="5680">
          <cell r="D5680" t="str">
            <v>Duke Energy Corporation</v>
          </cell>
          <cell r="E5680" t="str">
            <v>Gas</v>
          </cell>
          <cell r="G5680">
            <v>125402</v>
          </cell>
          <cell r="H5680" t="str">
            <v>Regulated</v>
          </cell>
        </row>
        <row r="5681">
          <cell r="D5681" t="str">
            <v>Public Service Enterprise Group Incorporated</v>
          </cell>
          <cell r="E5681" t="str">
            <v>Solar</v>
          </cell>
          <cell r="G5681" t="str">
            <v>NA</v>
          </cell>
          <cell r="H5681" t="str">
            <v>Regulated</v>
          </cell>
        </row>
        <row r="5682">
          <cell r="D5682" t="str">
            <v>NextEra Energy, Inc.</v>
          </cell>
          <cell r="E5682" t="str">
            <v>Wind</v>
          </cell>
          <cell r="G5682" t="str">
            <v>NA</v>
          </cell>
          <cell r="H5682" t="str">
            <v>Merchant Unregulated</v>
          </cell>
        </row>
        <row r="5683">
          <cell r="D5683" t="str">
            <v>Waste Management, Inc.</v>
          </cell>
          <cell r="E5683" t="str">
            <v>Biomass</v>
          </cell>
          <cell r="G5683" t="str">
            <v>NA</v>
          </cell>
          <cell r="H5683" t="str">
            <v>Merchant Unregulated</v>
          </cell>
        </row>
        <row r="5684">
          <cell r="D5684" t="str">
            <v>St George City of</v>
          </cell>
          <cell r="E5684" t="str">
            <v>Gas</v>
          </cell>
          <cell r="G5684" t="str">
            <v>NA</v>
          </cell>
          <cell r="H5684" t="str">
            <v>Regulated</v>
          </cell>
        </row>
        <row r="5685">
          <cell r="D5685" t="str">
            <v>GDF Suez SA</v>
          </cell>
          <cell r="E5685" t="str">
            <v>Gas</v>
          </cell>
          <cell r="G5685" t="str">
            <v>NA</v>
          </cell>
          <cell r="H5685" t="str">
            <v>Merchant Unregulated</v>
          </cell>
        </row>
        <row r="5686">
          <cell r="D5686" t="str">
            <v>GDF Suez SA</v>
          </cell>
          <cell r="E5686" t="str">
            <v>Gas</v>
          </cell>
          <cell r="G5686" t="str">
            <v>NA</v>
          </cell>
          <cell r="H5686" t="str">
            <v>Merchant Unregulated</v>
          </cell>
        </row>
        <row r="5687">
          <cell r="D5687" t="str">
            <v>MACH Gen LLC</v>
          </cell>
          <cell r="E5687" t="str">
            <v>Gas</v>
          </cell>
          <cell r="G5687">
            <v>2002904</v>
          </cell>
          <cell r="H5687" t="str">
            <v>Merchant Unregulated</v>
          </cell>
        </row>
        <row r="5688">
          <cell r="D5688" t="str">
            <v>United States Government</v>
          </cell>
          <cell r="E5688" t="str">
            <v>Water</v>
          </cell>
          <cell r="G5688" t="str">
            <v>NA</v>
          </cell>
          <cell r="H5688" t="str">
            <v>Merchant Unregulated</v>
          </cell>
        </row>
        <row r="5689">
          <cell r="D5689" t="str">
            <v>Exelon Corporation</v>
          </cell>
          <cell r="E5689" t="str">
            <v>Solar</v>
          </cell>
          <cell r="G5689" t="str">
            <v>NA</v>
          </cell>
          <cell r="H5689" t="str">
            <v>Merchant Unregulated</v>
          </cell>
        </row>
        <row r="5690">
          <cell r="D5690" t="str">
            <v>Fortistar LLC</v>
          </cell>
          <cell r="E5690" t="str">
            <v>Biomass</v>
          </cell>
          <cell r="G5690" t="str">
            <v>NA</v>
          </cell>
          <cell r="H5690" t="str">
            <v>Merchant Unregulated</v>
          </cell>
        </row>
        <row r="5691">
          <cell r="D5691" t="str">
            <v>Cate Street Capital</v>
          </cell>
          <cell r="E5691" t="str">
            <v>Oil</v>
          </cell>
          <cell r="G5691" t="str">
            <v>NA</v>
          </cell>
          <cell r="H5691" t="str">
            <v>Merchant Unregulated</v>
          </cell>
        </row>
        <row r="5692">
          <cell r="D5692" t="str">
            <v>Gaz Métro Limited Partnership</v>
          </cell>
          <cell r="E5692" t="str">
            <v>Nuclear</v>
          </cell>
          <cell r="G5692" t="str">
            <v>NA</v>
          </cell>
          <cell r="H5692" t="str">
            <v>Regulated</v>
          </cell>
        </row>
        <row r="5693">
          <cell r="D5693" t="str">
            <v>Dominion Resources, Inc.</v>
          </cell>
          <cell r="E5693" t="str">
            <v>Nuclear</v>
          </cell>
          <cell r="G5693">
            <v>16425512</v>
          </cell>
          <cell r="H5693" t="str">
            <v>Regulated</v>
          </cell>
        </row>
        <row r="5694">
          <cell r="D5694" t="str">
            <v>Massachusetts Municipal Wholesale Electric Company</v>
          </cell>
          <cell r="E5694" t="str">
            <v>Nuclear</v>
          </cell>
          <cell r="G5694">
            <v>479889</v>
          </cell>
          <cell r="H5694" t="str">
            <v>Regulated</v>
          </cell>
        </row>
        <row r="5695">
          <cell r="D5695" t="str">
            <v>FirstEnergy Corp.</v>
          </cell>
          <cell r="E5695" t="str">
            <v>Water</v>
          </cell>
          <cell r="G5695" t="str">
            <v>NA</v>
          </cell>
          <cell r="H5695" t="str">
            <v>Merchant Unregulated</v>
          </cell>
        </row>
        <row r="5696">
          <cell r="D5696" t="str">
            <v>South Jersey Industries, Inc.</v>
          </cell>
          <cell r="E5696" t="str">
            <v>Solar</v>
          </cell>
          <cell r="G5696" t="str">
            <v>NA</v>
          </cell>
          <cell r="H5696" t="str">
            <v>Merchant Unregulated</v>
          </cell>
        </row>
        <row r="5697">
          <cell r="D5697" t="str">
            <v>Idaho Wind Partners 1, LLC</v>
          </cell>
          <cell r="E5697" t="str">
            <v>Wind</v>
          </cell>
          <cell r="G5697" t="str">
            <v>NA</v>
          </cell>
          <cell r="H5697" t="str">
            <v>Merchant Unregulated</v>
          </cell>
        </row>
        <row r="5698">
          <cell r="D5698" t="str">
            <v>IDACORP, Inc.</v>
          </cell>
          <cell r="E5698" t="str">
            <v>Water</v>
          </cell>
          <cell r="G5698">
            <v>175182</v>
          </cell>
          <cell r="H5698" t="str">
            <v>Regulated</v>
          </cell>
        </row>
        <row r="5699">
          <cell r="D5699" t="str">
            <v>Kruger, Inc.</v>
          </cell>
          <cell r="E5699" t="str">
            <v>Water</v>
          </cell>
          <cell r="G5699" t="str">
            <v>NA</v>
          </cell>
          <cell r="H5699" t="str">
            <v>Merchant Unregulated</v>
          </cell>
        </row>
        <row r="5700">
          <cell r="D5700" t="str">
            <v>SunEdison, Inc.</v>
          </cell>
          <cell r="E5700" t="str">
            <v>Solar</v>
          </cell>
          <cell r="G5700" t="str">
            <v>NA</v>
          </cell>
          <cell r="H5700" t="str">
            <v>Merchant Unregulated</v>
          </cell>
        </row>
        <row r="5701">
          <cell r="D5701" t="str">
            <v>Enel S.p.A.</v>
          </cell>
          <cell r="E5701" t="str">
            <v>Water</v>
          </cell>
          <cell r="G5701" t="str">
            <v>NA</v>
          </cell>
          <cell r="H5701" t="str">
            <v>Merchant Unregulated</v>
          </cell>
        </row>
        <row r="5702">
          <cell r="D5702" t="str">
            <v>Gaz Métro Limited Partnership</v>
          </cell>
          <cell r="E5702" t="str">
            <v>Water</v>
          </cell>
          <cell r="G5702" t="str">
            <v>NA</v>
          </cell>
          <cell r="H5702" t="str">
            <v>Regulated</v>
          </cell>
        </row>
        <row r="5703">
          <cell r="D5703" t="str">
            <v>Emera Incorporated</v>
          </cell>
          <cell r="E5703" t="str">
            <v>Water</v>
          </cell>
          <cell r="G5703" t="str">
            <v>NA</v>
          </cell>
          <cell r="H5703" t="str">
            <v>Merchant Unregulated</v>
          </cell>
        </row>
        <row r="5704">
          <cell r="D5704" t="str">
            <v>Algonquin Power &amp; Utilities Corp.</v>
          </cell>
          <cell r="E5704" t="str">
            <v>Water</v>
          </cell>
          <cell r="G5704" t="str">
            <v>NA</v>
          </cell>
          <cell r="H5704" t="str">
            <v>Merchant Unregulated</v>
          </cell>
        </row>
        <row r="5705">
          <cell r="D5705" t="str">
            <v>Square Butte Electric Cooperative Inc.</v>
          </cell>
          <cell r="E5705" t="str">
            <v>Coal</v>
          </cell>
          <cell r="G5705">
            <v>3332636</v>
          </cell>
          <cell r="H5705" t="str">
            <v>Merchant Unregulated</v>
          </cell>
        </row>
        <row r="5706">
          <cell r="D5706" t="str">
            <v>Minnkota Power Coop, Inc</v>
          </cell>
          <cell r="E5706" t="str">
            <v>Coal</v>
          </cell>
          <cell r="G5706">
            <v>1831038</v>
          </cell>
          <cell r="H5706" t="str">
            <v>Merchant Unregulated</v>
          </cell>
        </row>
        <row r="5707">
          <cell r="D5707" t="str">
            <v>SunEdison, Inc.</v>
          </cell>
          <cell r="E5707" t="str">
            <v>Solar</v>
          </cell>
          <cell r="G5707" t="str">
            <v>NA</v>
          </cell>
          <cell r="H5707" t="str">
            <v>Merchant Unregulated</v>
          </cell>
        </row>
        <row r="5708">
          <cell r="D5708" t="str">
            <v>Wisconsin Energy Corporation</v>
          </cell>
          <cell r="E5708" t="str">
            <v>Coal</v>
          </cell>
          <cell r="G5708">
            <v>25868</v>
          </cell>
          <cell r="H5708" t="str">
            <v>Regulated</v>
          </cell>
        </row>
        <row r="5709">
          <cell r="D5709" t="str">
            <v>NextEra Energy, Inc.</v>
          </cell>
          <cell r="E5709" t="str">
            <v>Wind</v>
          </cell>
          <cell r="G5709">
            <v>382738</v>
          </cell>
          <cell r="H5709" t="str">
            <v>Merchant Unregulated</v>
          </cell>
        </row>
        <row r="5710">
          <cell r="D5710" t="str">
            <v>NextEra Energy, Inc.</v>
          </cell>
          <cell r="E5710" t="str">
            <v>Wind</v>
          </cell>
          <cell r="G5710" t="str">
            <v>NA</v>
          </cell>
          <cell r="H5710" t="str">
            <v>Merchant Unregulated</v>
          </cell>
        </row>
        <row r="5711">
          <cell r="D5711" t="str">
            <v>NextEra Energy, Inc.</v>
          </cell>
          <cell r="E5711" t="str">
            <v>Wind</v>
          </cell>
          <cell r="G5711">
            <v>402358</v>
          </cell>
          <cell r="H5711" t="str">
            <v>Merchant Unregulated</v>
          </cell>
        </row>
        <row r="5712">
          <cell r="D5712" t="str">
            <v>Minden City of LA</v>
          </cell>
          <cell r="E5712" t="str">
            <v>Gas</v>
          </cell>
          <cell r="G5712" t="str">
            <v>NA</v>
          </cell>
          <cell r="H5712" t="str">
            <v>Regulated</v>
          </cell>
        </row>
        <row r="5713">
          <cell r="D5713" t="str">
            <v>Minden City of LA</v>
          </cell>
          <cell r="E5713" t="str">
            <v>Oil</v>
          </cell>
          <cell r="G5713" t="str">
            <v>NA</v>
          </cell>
          <cell r="H5713" t="str">
            <v>Regulated</v>
          </cell>
        </row>
        <row r="5714">
          <cell r="D5714" t="str">
            <v>Hudson Clean Energy Partners LP</v>
          </cell>
          <cell r="E5714" t="str">
            <v>Water</v>
          </cell>
          <cell r="G5714" t="str">
            <v>NA</v>
          </cell>
          <cell r="H5714" t="str">
            <v>Merchant Unregulated</v>
          </cell>
        </row>
        <row r="5715">
          <cell r="D5715" t="str">
            <v>Brookfield Renewable Energy Partners L.P.</v>
          </cell>
          <cell r="E5715" t="str">
            <v>Water</v>
          </cell>
          <cell r="G5715" t="str">
            <v>NA</v>
          </cell>
          <cell r="H5715" t="str">
            <v>Merchant Unregulated</v>
          </cell>
        </row>
        <row r="5716">
          <cell r="D5716" t="str">
            <v>Brookfield Asset Management Inc.</v>
          </cell>
          <cell r="E5716" t="str">
            <v>Water</v>
          </cell>
          <cell r="G5716" t="str">
            <v>NA</v>
          </cell>
          <cell r="H5716" t="str">
            <v>Merchant Unregulated</v>
          </cell>
        </row>
        <row r="5717">
          <cell r="D5717" t="str">
            <v>Nations Energy Holdings LLC</v>
          </cell>
          <cell r="E5717" t="str">
            <v>Other Nonrenewable</v>
          </cell>
          <cell r="G5717">
            <v>34721</v>
          </cell>
          <cell r="H5717" t="str">
            <v>Merchant Unregulated</v>
          </cell>
        </row>
        <row r="5718">
          <cell r="D5718" t="str">
            <v>United States Government</v>
          </cell>
          <cell r="E5718" t="str">
            <v>Water</v>
          </cell>
          <cell r="G5718" t="str">
            <v>NA</v>
          </cell>
          <cell r="H5718" t="str">
            <v>Merchant Unregulated</v>
          </cell>
        </row>
        <row r="5719">
          <cell r="D5719" t="str">
            <v>Fackrell Robert</v>
          </cell>
          <cell r="E5719" t="str">
            <v>Water</v>
          </cell>
          <cell r="G5719" t="str">
            <v>NA</v>
          </cell>
          <cell r="H5719" t="str">
            <v>Merchant Unregulated</v>
          </cell>
        </row>
        <row r="5720">
          <cell r="D5720" t="str">
            <v>Iberdrola, S.A.</v>
          </cell>
          <cell r="E5720" t="str">
            <v>Wind</v>
          </cell>
          <cell r="G5720">
            <v>560809</v>
          </cell>
          <cell r="H5720" t="str">
            <v>Merchant Unregulated</v>
          </cell>
        </row>
        <row r="5721">
          <cell r="D5721" t="str">
            <v>Minneapolis City of (KS)</v>
          </cell>
          <cell r="E5721" t="str">
            <v>Gas</v>
          </cell>
          <cell r="G5721" t="str">
            <v>NA</v>
          </cell>
          <cell r="H5721" t="str">
            <v>Regulated</v>
          </cell>
        </row>
        <row r="5722">
          <cell r="D5722" t="str">
            <v>Exelon Corporation</v>
          </cell>
          <cell r="E5722" t="str">
            <v>Wind</v>
          </cell>
          <cell r="G5722" t="str">
            <v>NA</v>
          </cell>
          <cell r="H5722" t="str">
            <v>Merchant Unregulated</v>
          </cell>
        </row>
        <row r="5723">
          <cell r="D5723" t="str">
            <v>Individual Owner</v>
          </cell>
          <cell r="E5723" t="str">
            <v>Wind</v>
          </cell>
          <cell r="G5723" t="str">
            <v>NA</v>
          </cell>
          <cell r="H5723" t="str">
            <v>Merchant Unregulated</v>
          </cell>
        </row>
        <row r="5724">
          <cell r="D5724" t="str">
            <v>Wausau Paper of Minnesota LLC</v>
          </cell>
          <cell r="E5724" t="str">
            <v>Water</v>
          </cell>
          <cell r="G5724" t="str">
            <v>NA</v>
          </cell>
          <cell r="H5724" t="str">
            <v>Merchant Unregulated</v>
          </cell>
        </row>
        <row r="5725">
          <cell r="D5725" t="str">
            <v>Chaska City of</v>
          </cell>
          <cell r="E5725" t="str">
            <v>Gas</v>
          </cell>
          <cell r="G5725" t="str">
            <v>NA</v>
          </cell>
          <cell r="H5725" t="str">
            <v>Regulated</v>
          </cell>
        </row>
        <row r="5726">
          <cell r="D5726" t="str">
            <v>Emera Incorporated</v>
          </cell>
          <cell r="E5726" t="str">
            <v>Wind</v>
          </cell>
          <cell r="G5726" t="str">
            <v>NA</v>
          </cell>
          <cell r="H5726" t="str">
            <v>Merchant Unregulated</v>
          </cell>
        </row>
        <row r="5727">
          <cell r="D5727" t="str">
            <v>Algonquin Power &amp; Utilities Corp.</v>
          </cell>
          <cell r="E5727" t="str">
            <v>Wind</v>
          </cell>
          <cell r="G5727" t="str">
            <v>NA</v>
          </cell>
          <cell r="H5727" t="str">
            <v>Merchant Unregulated</v>
          </cell>
        </row>
        <row r="5728">
          <cell r="D5728" t="str">
            <v>Gamesa Corporacion Tecnologica S.A.</v>
          </cell>
          <cell r="E5728" t="str">
            <v>Wind</v>
          </cell>
          <cell r="G5728" t="str">
            <v>NA</v>
          </cell>
          <cell r="H5728" t="str">
            <v>Merchant Unregulated</v>
          </cell>
        </row>
        <row r="5729">
          <cell r="D5729" t="str">
            <v>Basin Electric Power Cooperative</v>
          </cell>
          <cell r="E5729" t="str">
            <v>Wind</v>
          </cell>
          <cell r="G5729" t="str">
            <v>NA</v>
          </cell>
          <cell r="H5729" t="str">
            <v>Merchant Unregulated</v>
          </cell>
        </row>
        <row r="5730">
          <cell r="D5730" t="str">
            <v>Basin Electric Power Cooperative</v>
          </cell>
          <cell r="E5730" t="str">
            <v>Wind</v>
          </cell>
          <cell r="G5730" t="str">
            <v>NA</v>
          </cell>
          <cell r="H5730" t="str">
            <v>Merchant Unregulated</v>
          </cell>
        </row>
        <row r="5731">
          <cell r="D5731" t="str">
            <v>Puget Holdings LLC</v>
          </cell>
          <cell r="E5731" t="str">
            <v>Gas</v>
          </cell>
          <cell r="G5731">
            <v>1107026</v>
          </cell>
          <cell r="H5731" t="str">
            <v>Regulated</v>
          </cell>
        </row>
        <row r="5732">
          <cell r="D5732" t="str">
            <v>Alaska Village Electric Cooperative, Inc.</v>
          </cell>
          <cell r="E5732" t="str">
            <v>Oil</v>
          </cell>
          <cell r="G5732" t="str">
            <v>NA</v>
          </cell>
          <cell r="H5732" t="str">
            <v>Merchant Unregulated</v>
          </cell>
        </row>
        <row r="5733">
          <cell r="D5733" t="str">
            <v>Swans Island Electric Cooperative Inc.</v>
          </cell>
          <cell r="E5733" t="str">
            <v>Oil</v>
          </cell>
          <cell r="G5733" t="str">
            <v>NA</v>
          </cell>
          <cell r="H5733" t="str">
            <v>Merchant Unregulated</v>
          </cell>
        </row>
        <row r="5734">
          <cell r="D5734" t="str">
            <v>Minwind Energy LLC</v>
          </cell>
          <cell r="E5734" t="str">
            <v>Wind</v>
          </cell>
          <cell r="G5734" t="str">
            <v>NA</v>
          </cell>
          <cell r="H5734" t="str">
            <v>Merchant Unregulated</v>
          </cell>
        </row>
        <row r="5735">
          <cell r="D5735" t="str">
            <v>Minwind Energy LLC</v>
          </cell>
          <cell r="E5735" t="str">
            <v>Wind</v>
          </cell>
          <cell r="G5735" t="str">
            <v>NA</v>
          </cell>
          <cell r="H5735" t="str">
            <v>Merchant Unregulated</v>
          </cell>
        </row>
        <row r="5736">
          <cell r="D5736" t="str">
            <v>Minwind Energy LLC</v>
          </cell>
          <cell r="E5736" t="str">
            <v>Wind</v>
          </cell>
          <cell r="G5736" t="str">
            <v>NA</v>
          </cell>
          <cell r="H5736" t="str">
            <v>Merchant Unregulated</v>
          </cell>
        </row>
        <row r="5737">
          <cell r="D5737" t="str">
            <v>CMS Energy Corporation</v>
          </cell>
          <cell r="E5737" t="str">
            <v>Water</v>
          </cell>
          <cell r="G5737">
            <v>12976</v>
          </cell>
          <cell r="H5737" t="str">
            <v>Regulated</v>
          </cell>
        </row>
        <row r="5738">
          <cell r="D5738" t="str">
            <v>SunEdison, Inc.</v>
          </cell>
          <cell r="E5738" t="str">
            <v>Solar</v>
          </cell>
          <cell r="G5738" t="str">
            <v>NA</v>
          </cell>
          <cell r="H5738" t="str">
            <v>Merchant Unregulated</v>
          </cell>
        </row>
        <row r="5739">
          <cell r="D5739" t="str">
            <v>Edison International</v>
          </cell>
          <cell r="E5739" t="str">
            <v>Gas</v>
          </cell>
          <cell r="G5739">
            <v>21455</v>
          </cell>
          <cell r="H5739" t="str">
            <v>Regulated</v>
          </cell>
        </row>
        <row r="5740">
          <cell r="D5740" t="str">
            <v>NRG Energy, Inc.</v>
          </cell>
          <cell r="E5740" t="str">
            <v>Gas</v>
          </cell>
          <cell r="G5740" t="str">
            <v>NA</v>
          </cell>
          <cell r="H5740" t="str">
            <v>Merchant Unregulated</v>
          </cell>
        </row>
        <row r="5741">
          <cell r="D5741" t="str">
            <v>Sempra Energy</v>
          </cell>
          <cell r="E5741" t="str">
            <v>Gas</v>
          </cell>
          <cell r="G5741" t="str">
            <v>NA</v>
          </cell>
          <cell r="H5741" t="str">
            <v>Regulated</v>
          </cell>
        </row>
        <row r="5742">
          <cell r="D5742" t="str">
            <v>Fortistar LLC</v>
          </cell>
          <cell r="E5742" t="str">
            <v>Biomass</v>
          </cell>
          <cell r="G5742" t="str">
            <v>NA</v>
          </cell>
          <cell r="H5742" t="str">
            <v>Merchant Unregulated</v>
          </cell>
        </row>
        <row r="5743">
          <cell r="D5743" t="str">
            <v>Duke Energy Corporation</v>
          </cell>
          <cell r="E5743" t="str">
            <v>Water</v>
          </cell>
          <cell r="G5743">
            <v>1557</v>
          </cell>
          <cell r="H5743" t="str">
            <v>Regulated</v>
          </cell>
        </row>
        <row r="5744">
          <cell r="D5744" t="str">
            <v>Mississippi Baptist Medical</v>
          </cell>
          <cell r="E5744" t="str">
            <v>Gas</v>
          </cell>
          <cell r="G5744" t="str">
            <v>NA</v>
          </cell>
          <cell r="H5744" t="str">
            <v>Merchant Unregulated</v>
          </cell>
        </row>
        <row r="5745">
          <cell r="D5745" t="str">
            <v>Terra Industries, Inc.</v>
          </cell>
          <cell r="E5745" t="str">
            <v>Gas</v>
          </cell>
          <cell r="G5745" t="str">
            <v>NA</v>
          </cell>
          <cell r="H5745" t="str">
            <v>Merchant Unregulated</v>
          </cell>
        </row>
        <row r="5746">
          <cell r="D5746" t="str">
            <v>Calpine Corporation</v>
          </cell>
          <cell r="E5746" t="str">
            <v>Oil</v>
          </cell>
          <cell r="G5746" t="str">
            <v>NA</v>
          </cell>
          <cell r="H5746" t="str">
            <v>Merchant Unregulated</v>
          </cell>
        </row>
        <row r="5747">
          <cell r="D5747" t="str">
            <v>Independence City of MO</v>
          </cell>
          <cell r="E5747" t="str">
            <v>Coal</v>
          </cell>
          <cell r="G5747" t="str">
            <v>NA</v>
          </cell>
          <cell r="H5747" t="str">
            <v>Regulated</v>
          </cell>
        </row>
        <row r="5748">
          <cell r="D5748" t="str">
            <v>Omaha, City of</v>
          </cell>
          <cell r="E5748" t="str">
            <v>Biomass</v>
          </cell>
          <cell r="G5748" t="str">
            <v>NA</v>
          </cell>
          <cell r="H5748" t="str">
            <v>Merchant Unregulated</v>
          </cell>
        </row>
        <row r="5749">
          <cell r="D5749" t="str">
            <v>Detroit City of</v>
          </cell>
          <cell r="E5749" t="str">
            <v>Gas</v>
          </cell>
          <cell r="G5749" t="str">
            <v>NA</v>
          </cell>
          <cell r="H5749" t="str">
            <v>Regulated</v>
          </cell>
        </row>
        <row r="5750">
          <cell r="D5750" t="str">
            <v>Detroit City of</v>
          </cell>
          <cell r="E5750" t="str">
            <v>Oil</v>
          </cell>
          <cell r="G5750">
            <v>187</v>
          </cell>
          <cell r="H5750" t="str">
            <v>Regulated</v>
          </cell>
        </row>
        <row r="5751">
          <cell r="D5751" t="str">
            <v>Southern Company</v>
          </cell>
          <cell r="E5751" t="str">
            <v>Coal</v>
          </cell>
          <cell r="G5751">
            <v>-2057</v>
          </cell>
          <cell r="H5751" t="str">
            <v>Regulated</v>
          </cell>
        </row>
        <row r="5752">
          <cell r="D5752" t="str">
            <v>American Electric Power Company, Inc.</v>
          </cell>
          <cell r="E5752" t="str">
            <v>Coal</v>
          </cell>
          <cell r="G5752">
            <v>7544338</v>
          </cell>
          <cell r="H5752" t="str">
            <v>Regulated</v>
          </cell>
        </row>
        <row r="5753">
          <cell r="D5753" t="str">
            <v>Southern Company</v>
          </cell>
          <cell r="E5753" t="str">
            <v>Oil</v>
          </cell>
          <cell r="G5753">
            <v>-227</v>
          </cell>
          <cell r="H5753" t="str">
            <v>Regulated</v>
          </cell>
        </row>
        <row r="5754">
          <cell r="D5754" t="str">
            <v>Southern Company</v>
          </cell>
          <cell r="E5754" t="str">
            <v>Water</v>
          </cell>
          <cell r="G5754">
            <v>299105</v>
          </cell>
          <cell r="H5754" t="str">
            <v>Regulated</v>
          </cell>
        </row>
        <row r="5755">
          <cell r="D5755" t="str">
            <v>FirstEnergy Corp.</v>
          </cell>
          <cell r="E5755" t="str">
            <v>Oil</v>
          </cell>
          <cell r="G5755">
            <v>1106</v>
          </cell>
          <cell r="H5755" t="str">
            <v>Merchant Unregulated</v>
          </cell>
        </row>
        <row r="5756">
          <cell r="D5756" t="str">
            <v>FirstEnergy Corp.</v>
          </cell>
          <cell r="E5756" t="str">
            <v>Coal</v>
          </cell>
          <cell r="G5756">
            <v>1162338</v>
          </cell>
          <cell r="H5756" t="str">
            <v>Merchant Unregulated</v>
          </cell>
        </row>
        <row r="5757">
          <cell r="D5757" t="str">
            <v>Missouri Joint Municipal Electric Utility Commission</v>
          </cell>
          <cell r="E5757" t="str">
            <v>Gas</v>
          </cell>
          <cell r="G5757" t="str">
            <v>NA</v>
          </cell>
          <cell r="H5757" t="str">
            <v>Regulated</v>
          </cell>
        </row>
        <row r="5758">
          <cell r="D5758" t="str">
            <v>Hanergy Holding Group Ltd.</v>
          </cell>
          <cell r="E5758" t="str">
            <v>Solar</v>
          </cell>
          <cell r="G5758" t="str">
            <v>NA</v>
          </cell>
          <cell r="H5758" t="str">
            <v>Merchant Unregulated</v>
          </cell>
        </row>
        <row r="5759">
          <cell r="D5759" t="str">
            <v>Fortistar LLC</v>
          </cell>
          <cell r="E5759" t="str">
            <v>Biomass</v>
          </cell>
          <cell r="G5759" t="str">
            <v>NA</v>
          </cell>
          <cell r="H5759" t="str">
            <v>Merchant Unregulated</v>
          </cell>
        </row>
        <row r="5760">
          <cell r="D5760" t="str">
            <v>Fortistar LLC</v>
          </cell>
          <cell r="E5760" t="str">
            <v>Biomass</v>
          </cell>
          <cell r="G5760" t="str">
            <v>NA</v>
          </cell>
          <cell r="H5760" t="str">
            <v>Merchant Unregulated</v>
          </cell>
        </row>
        <row r="5761">
          <cell r="D5761" t="str">
            <v>MMA RV Solar Fund II, LLC</v>
          </cell>
          <cell r="E5761" t="str">
            <v>Solar</v>
          </cell>
          <cell r="G5761" t="str">
            <v>NA</v>
          </cell>
          <cell r="H5761" t="str">
            <v>Merchant Unregulated</v>
          </cell>
        </row>
        <row r="5762">
          <cell r="D5762" t="str">
            <v>MMA RV Solar Fund II, LLC</v>
          </cell>
          <cell r="E5762" t="str">
            <v>Solar</v>
          </cell>
          <cell r="G5762" t="str">
            <v>NA</v>
          </cell>
          <cell r="H5762" t="str">
            <v>Merchant Unregulated</v>
          </cell>
        </row>
        <row r="5763">
          <cell r="D5763" t="str">
            <v>MMA RV Solar Fund I, LLC</v>
          </cell>
          <cell r="E5763" t="str">
            <v>Solar</v>
          </cell>
          <cell r="G5763" t="str">
            <v>NA</v>
          </cell>
          <cell r="H5763" t="str">
            <v>Merchant Unregulated</v>
          </cell>
        </row>
        <row r="5764">
          <cell r="D5764" t="str">
            <v>MMA RV Solar Fund II, LLC</v>
          </cell>
          <cell r="E5764" t="str">
            <v>Solar</v>
          </cell>
          <cell r="G5764" t="str">
            <v>NA</v>
          </cell>
          <cell r="H5764" t="str">
            <v>Merchant Unregulated</v>
          </cell>
        </row>
        <row r="5765">
          <cell r="D5765" t="str">
            <v>Milwaukee Metro Sewerage Dist</v>
          </cell>
          <cell r="E5765" t="str">
            <v>Gas</v>
          </cell>
          <cell r="G5765" t="str">
            <v>NA</v>
          </cell>
          <cell r="H5765" t="str">
            <v>Merchant Unregulated</v>
          </cell>
        </row>
        <row r="5766">
          <cell r="D5766" t="str">
            <v>Milwaukee Metro Sewerage Dist</v>
          </cell>
          <cell r="E5766" t="str">
            <v>Biomass</v>
          </cell>
          <cell r="G5766" t="str">
            <v>NA</v>
          </cell>
          <cell r="H5766" t="str">
            <v>Merchant Unregulated</v>
          </cell>
        </row>
        <row r="5767">
          <cell r="D5767" t="str">
            <v>Mid-Maine Waste Action Corp</v>
          </cell>
          <cell r="E5767" t="str">
            <v>Biomass</v>
          </cell>
          <cell r="G5767" t="str">
            <v>NA</v>
          </cell>
          <cell r="H5767" t="str">
            <v>Merchant Unregulated</v>
          </cell>
        </row>
        <row r="5768">
          <cell r="D5768" t="str">
            <v>Ziegler Power Systems</v>
          </cell>
          <cell r="E5768" t="str">
            <v>Oil</v>
          </cell>
          <cell r="G5768" t="str">
            <v>NA</v>
          </cell>
          <cell r="H5768" t="str">
            <v>Merchant Unregulated</v>
          </cell>
        </row>
        <row r="5769">
          <cell r="D5769" t="str">
            <v>Ameren Corporation</v>
          </cell>
          <cell r="E5769" t="str">
            <v>Oil</v>
          </cell>
          <cell r="G5769">
            <v>1390</v>
          </cell>
          <cell r="H5769" t="str">
            <v>Regulated</v>
          </cell>
        </row>
        <row r="5770">
          <cell r="D5770" t="str">
            <v>Exxon Mobil Corporation</v>
          </cell>
          <cell r="E5770" t="str">
            <v>Gas</v>
          </cell>
          <cell r="G5770" t="str">
            <v>NA</v>
          </cell>
          <cell r="H5770" t="str">
            <v>Merchant Unregulated</v>
          </cell>
        </row>
        <row r="5771">
          <cell r="D5771" t="str">
            <v>Regency Affiliates Inc.</v>
          </cell>
          <cell r="E5771" t="str">
            <v>Coal</v>
          </cell>
          <cell r="G5771">
            <v>171534</v>
          </cell>
          <cell r="H5771" t="str">
            <v>Merchant Unregulated</v>
          </cell>
        </row>
        <row r="5772">
          <cell r="D5772" t="str">
            <v>DTE Energy Company</v>
          </cell>
          <cell r="E5772" t="str">
            <v>Coal</v>
          </cell>
          <cell r="G5772">
            <v>171534</v>
          </cell>
          <cell r="H5772" t="str">
            <v>Merchant Unregulated</v>
          </cell>
        </row>
        <row r="5773">
          <cell r="D5773" t="str">
            <v>NorthWestern Corporation</v>
          </cell>
          <cell r="E5773" t="str">
            <v>Oil</v>
          </cell>
          <cell r="G5773" t="str">
            <v>NA</v>
          </cell>
          <cell r="H5773" t="str">
            <v>Regulated</v>
          </cell>
        </row>
        <row r="5774">
          <cell r="D5774" t="str">
            <v>San Francisco City &amp; County of</v>
          </cell>
          <cell r="E5774" t="str">
            <v>Water</v>
          </cell>
          <cell r="G5774">
            <v>311665</v>
          </cell>
          <cell r="H5774" t="str">
            <v>Regulated</v>
          </cell>
        </row>
        <row r="5775">
          <cell r="D5775" t="str">
            <v>San Francisco City &amp; County of</v>
          </cell>
          <cell r="E5775" t="str">
            <v>Water</v>
          </cell>
          <cell r="G5775" t="str">
            <v>NA</v>
          </cell>
          <cell r="H5775" t="str">
            <v>Regulated</v>
          </cell>
        </row>
        <row r="5776">
          <cell r="D5776" t="str">
            <v>Strata Solar LLC</v>
          </cell>
          <cell r="E5776" t="str">
            <v>Solar</v>
          </cell>
          <cell r="G5776" t="str">
            <v>NA</v>
          </cell>
          <cell r="H5776" t="str">
            <v>Merchant Unregulated</v>
          </cell>
        </row>
        <row r="5777">
          <cell r="D5777" t="str">
            <v>EIF Management, LLC</v>
          </cell>
          <cell r="E5777" t="str">
            <v>Biomass</v>
          </cell>
          <cell r="G5777" t="str">
            <v>NA</v>
          </cell>
          <cell r="H5777" t="str">
            <v>Merchant Unregulated</v>
          </cell>
        </row>
        <row r="5778">
          <cell r="D5778" t="str">
            <v>Energy Developments Limited</v>
          </cell>
          <cell r="E5778" t="str">
            <v>Biomass</v>
          </cell>
          <cell r="G5778" t="str">
            <v>NA</v>
          </cell>
          <cell r="H5778" t="str">
            <v>Merchant Unregulated</v>
          </cell>
        </row>
        <row r="5779">
          <cell r="D5779" t="str">
            <v>Modern Innovative Energy, LLC</v>
          </cell>
          <cell r="E5779" t="str">
            <v>Biomass</v>
          </cell>
          <cell r="G5779" t="str">
            <v>NA</v>
          </cell>
          <cell r="H5779" t="str">
            <v>Merchant Unregulated</v>
          </cell>
        </row>
        <row r="5780">
          <cell r="D5780" t="str">
            <v>Waste Management, Inc.</v>
          </cell>
          <cell r="E5780" t="str">
            <v>Biomass</v>
          </cell>
          <cell r="G5780" t="str">
            <v>NA</v>
          </cell>
          <cell r="H5780" t="str">
            <v>Merchant Unregulated</v>
          </cell>
        </row>
        <row r="5781">
          <cell r="D5781" t="str">
            <v>Republic Services Inc.</v>
          </cell>
          <cell r="E5781" t="str">
            <v>Biomass</v>
          </cell>
          <cell r="G5781" t="str">
            <v>NA</v>
          </cell>
          <cell r="H5781" t="str">
            <v>Merchant Unregulated</v>
          </cell>
        </row>
        <row r="5782">
          <cell r="D5782" t="str">
            <v>Marubeni Corporation</v>
          </cell>
          <cell r="E5782" t="str">
            <v>Wind</v>
          </cell>
          <cell r="G5782" t="str">
            <v>NA</v>
          </cell>
          <cell r="H5782" t="str">
            <v>Merchant Unregulated</v>
          </cell>
        </row>
        <row r="5783">
          <cell r="D5783" t="str">
            <v>Oak Creek Holdings, Inc.</v>
          </cell>
          <cell r="E5783" t="str">
            <v>Wind</v>
          </cell>
          <cell r="G5783" t="str">
            <v>NA</v>
          </cell>
          <cell r="H5783" t="str">
            <v>Merchant Unregulated</v>
          </cell>
        </row>
        <row r="5784">
          <cell r="D5784" t="str">
            <v>Eurus Energy Holdings Corporation</v>
          </cell>
          <cell r="E5784" t="str">
            <v>Wind</v>
          </cell>
          <cell r="G5784">
            <v>14337</v>
          </cell>
          <cell r="H5784" t="str">
            <v>Merchant Unregulated</v>
          </cell>
        </row>
        <row r="5785">
          <cell r="D5785" t="str">
            <v>NextEra Energy, Inc.</v>
          </cell>
          <cell r="E5785" t="str">
            <v>Wind</v>
          </cell>
          <cell r="G5785">
            <v>14337</v>
          </cell>
          <cell r="H5785" t="str">
            <v>Merchant Unregulated</v>
          </cell>
        </row>
        <row r="5786">
          <cell r="D5786" t="str">
            <v>Eurus Energy Holdings Corporation</v>
          </cell>
          <cell r="E5786" t="str">
            <v>Wind</v>
          </cell>
          <cell r="G5786" t="str">
            <v>NA</v>
          </cell>
          <cell r="H5786" t="str">
            <v>Merchant Unregulated</v>
          </cell>
        </row>
        <row r="5787">
          <cell r="D5787" t="str">
            <v>NextEra Energy, Inc.</v>
          </cell>
          <cell r="E5787" t="str">
            <v>Wind</v>
          </cell>
          <cell r="G5787" t="str">
            <v>NA</v>
          </cell>
          <cell r="H5787" t="str">
            <v>Merchant Unregulated</v>
          </cell>
        </row>
        <row r="5788">
          <cell r="D5788" t="str">
            <v>Eurus Energy Holdings Corporation</v>
          </cell>
          <cell r="E5788" t="str">
            <v>Wind</v>
          </cell>
          <cell r="G5788">
            <v>20688</v>
          </cell>
          <cell r="H5788" t="str">
            <v>Merchant Unregulated</v>
          </cell>
        </row>
        <row r="5789">
          <cell r="D5789" t="str">
            <v>NextEra Energy, Inc.</v>
          </cell>
          <cell r="E5789" t="str">
            <v>Wind</v>
          </cell>
          <cell r="G5789">
            <v>20688</v>
          </cell>
          <cell r="H5789" t="str">
            <v>Merchant Unregulated</v>
          </cell>
        </row>
        <row r="5790">
          <cell r="D5790" t="str">
            <v>Eurus Energy Holdings Corporation</v>
          </cell>
          <cell r="E5790" t="str">
            <v>Wind</v>
          </cell>
          <cell r="G5790" t="str">
            <v>NA</v>
          </cell>
          <cell r="H5790" t="str">
            <v>Merchant Unregulated</v>
          </cell>
        </row>
        <row r="5791">
          <cell r="D5791" t="str">
            <v>NextEra Energy, Inc.</v>
          </cell>
          <cell r="E5791" t="str">
            <v>Wind</v>
          </cell>
          <cell r="G5791" t="str">
            <v>NA</v>
          </cell>
          <cell r="H5791" t="str">
            <v>Merchant Unregulated</v>
          </cell>
        </row>
        <row r="5792">
          <cell r="D5792" t="str">
            <v>NextEra Energy, Inc.</v>
          </cell>
          <cell r="E5792" t="str">
            <v>Wind</v>
          </cell>
          <cell r="G5792" t="str">
            <v>NA</v>
          </cell>
          <cell r="H5792" t="str">
            <v>Merchant Unregulated</v>
          </cell>
        </row>
        <row r="5793">
          <cell r="D5793" t="str">
            <v>Eurus Energy Holdings Corporation</v>
          </cell>
          <cell r="E5793" t="str">
            <v>Wind</v>
          </cell>
          <cell r="G5793" t="str">
            <v>NA</v>
          </cell>
          <cell r="H5793" t="str">
            <v>Merchant Unregulated</v>
          </cell>
        </row>
        <row r="5794">
          <cell r="D5794" t="str">
            <v>Eurus Energy Holdings Corporation</v>
          </cell>
          <cell r="E5794" t="str">
            <v>Wind</v>
          </cell>
          <cell r="G5794" t="str">
            <v>NA</v>
          </cell>
          <cell r="H5794" t="str">
            <v>Merchant Unregulated</v>
          </cell>
        </row>
        <row r="5795">
          <cell r="D5795" t="str">
            <v>NextEra Energy, Inc.</v>
          </cell>
          <cell r="E5795" t="str">
            <v>Wind</v>
          </cell>
          <cell r="G5795" t="str">
            <v>NA</v>
          </cell>
          <cell r="H5795" t="str">
            <v>Merchant Unregulated</v>
          </cell>
        </row>
        <row r="5796">
          <cell r="D5796" t="str">
            <v>Crestwood Energy, Inc.</v>
          </cell>
          <cell r="E5796" t="str">
            <v>Gas</v>
          </cell>
          <cell r="G5796" t="str">
            <v>NA</v>
          </cell>
          <cell r="H5796" t="str">
            <v>Merchant Unregulated</v>
          </cell>
        </row>
        <row r="5797">
          <cell r="D5797" t="str">
            <v>California Department of Water Resources</v>
          </cell>
          <cell r="E5797" t="str">
            <v>Water</v>
          </cell>
          <cell r="G5797" t="str">
            <v>NA</v>
          </cell>
          <cell r="H5797" t="str">
            <v>Merchant Unregulated</v>
          </cell>
        </row>
        <row r="5798">
          <cell r="D5798" t="str">
            <v>Tomen Electronics America, Inc.</v>
          </cell>
          <cell r="E5798" t="str">
            <v>Wind</v>
          </cell>
          <cell r="G5798" t="str">
            <v>NA</v>
          </cell>
          <cell r="H5798" t="str">
            <v>Merchant Unregulated</v>
          </cell>
        </row>
        <row r="5799">
          <cell r="D5799" t="str">
            <v>Berkshire Hathaway Inc.</v>
          </cell>
          <cell r="E5799" t="str">
            <v>Water</v>
          </cell>
          <cell r="G5799">
            <v>4822</v>
          </cell>
          <cell r="H5799" t="str">
            <v>Regulated</v>
          </cell>
        </row>
        <row r="5800">
          <cell r="D5800" t="str">
            <v>MidAmerican Energy Holdings Company</v>
          </cell>
          <cell r="E5800" t="str">
            <v>Water</v>
          </cell>
          <cell r="G5800">
            <v>548</v>
          </cell>
          <cell r="H5800" t="str">
            <v>Regulated</v>
          </cell>
        </row>
        <row r="5801">
          <cell r="D5801" t="str">
            <v>Berkshire Hathaway Inc.</v>
          </cell>
          <cell r="E5801" t="str">
            <v>Gas</v>
          </cell>
          <cell r="G5801">
            <v>2172</v>
          </cell>
          <cell r="H5801" t="str">
            <v>Regulated</v>
          </cell>
        </row>
        <row r="5802">
          <cell r="D5802" t="str">
            <v>MidAmerican Energy Holdings Company</v>
          </cell>
          <cell r="E5802" t="str">
            <v>Gas</v>
          </cell>
          <cell r="G5802">
            <v>247</v>
          </cell>
          <cell r="H5802" t="str">
            <v>Regulated</v>
          </cell>
        </row>
        <row r="5803">
          <cell r="D5803" t="str">
            <v>Moll Industries Inc.</v>
          </cell>
          <cell r="E5803" t="str">
            <v>Oil</v>
          </cell>
          <cell r="G5803" t="str">
            <v>NA</v>
          </cell>
          <cell r="H5803" t="str">
            <v>Merchant Unregulated</v>
          </cell>
        </row>
        <row r="5804">
          <cell r="D5804" t="str">
            <v>United States Steel Corporation</v>
          </cell>
          <cell r="E5804" t="str">
            <v>Other Nonrenewable</v>
          </cell>
          <cell r="G5804">
            <v>405834</v>
          </cell>
          <cell r="H5804" t="str">
            <v>Merchant Unregulated</v>
          </cell>
        </row>
        <row r="5805">
          <cell r="D5805" t="str">
            <v>Hudson Clean Energy Partners LP</v>
          </cell>
          <cell r="E5805" t="str">
            <v>Water</v>
          </cell>
          <cell r="G5805" t="str">
            <v>NA</v>
          </cell>
          <cell r="H5805" t="str">
            <v>Merchant Unregulated</v>
          </cell>
        </row>
        <row r="5806">
          <cell r="D5806" t="str">
            <v>Montauk Energy Holdings, LLC</v>
          </cell>
          <cell r="E5806" t="str">
            <v>Biomass</v>
          </cell>
          <cell r="G5806" t="str">
            <v>NA</v>
          </cell>
          <cell r="H5806" t="str">
            <v>Merchant Unregulated</v>
          </cell>
        </row>
        <row r="5807">
          <cell r="D5807" t="str">
            <v>Montauk Energy Capital LLC</v>
          </cell>
          <cell r="E5807" t="str">
            <v>Biomass</v>
          </cell>
          <cell r="G5807" t="str">
            <v>NA</v>
          </cell>
          <cell r="H5807" t="str">
            <v>Merchant Unregulated</v>
          </cell>
        </row>
        <row r="5808">
          <cell r="D5808" t="str">
            <v>Blue Wolf FF I LP</v>
          </cell>
          <cell r="E5808" t="str">
            <v>Biomass</v>
          </cell>
          <cell r="G5808" t="str">
            <v>NA</v>
          </cell>
          <cell r="H5808" t="str">
            <v>Merchant Unregulated</v>
          </cell>
        </row>
        <row r="5809">
          <cell r="D5809" t="str">
            <v>GoldenTree Asset Management LP</v>
          </cell>
          <cell r="E5809" t="str">
            <v>Biomass</v>
          </cell>
          <cell r="G5809" t="str">
            <v>NA</v>
          </cell>
          <cell r="H5809" t="str">
            <v>Merchant Unregulated</v>
          </cell>
        </row>
        <row r="5810">
          <cell r="D5810" t="str">
            <v>Union Oil Co of California</v>
          </cell>
          <cell r="E5810" t="str">
            <v>Gas</v>
          </cell>
          <cell r="G5810" t="str">
            <v>NA</v>
          </cell>
          <cell r="H5810" t="str">
            <v>Merchant Unregulated</v>
          </cell>
        </row>
        <row r="5811">
          <cell r="D5811" t="str">
            <v>DTE Energy Company</v>
          </cell>
          <cell r="E5811" t="str">
            <v>Coal</v>
          </cell>
          <cell r="G5811">
            <v>15525072</v>
          </cell>
          <cell r="H5811" t="str">
            <v>Regulated</v>
          </cell>
        </row>
        <row r="5812">
          <cell r="D5812" t="str">
            <v>North Carolina Municipal Power Agency Number 1</v>
          </cell>
          <cell r="E5812" t="str">
            <v>Gas</v>
          </cell>
          <cell r="G5812" t="str">
            <v>NA</v>
          </cell>
          <cell r="H5812" t="str">
            <v>Regulated</v>
          </cell>
        </row>
        <row r="5813">
          <cell r="D5813" t="str">
            <v>Loup River Public Power District</v>
          </cell>
          <cell r="E5813" t="str">
            <v>Water</v>
          </cell>
          <cell r="G5813" t="str">
            <v>NA</v>
          </cell>
          <cell r="H5813" t="str">
            <v>Regulated</v>
          </cell>
        </row>
        <row r="5814">
          <cell r="D5814" t="str">
            <v>DTE Energy Company</v>
          </cell>
          <cell r="E5814" t="str">
            <v>Oil</v>
          </cell>
          <cell r="G5814">
            <v>38</v>
          </cell>
          <cell r="H5814" t="str">
            <v>Regulated</v>
          </cell>
        </row>
        <row r="5815">
          <cell r="D5815" t="str">
            <v>Waste Management, Inc.</v>
          </cell>
          <cell r="E5815" t="str">
            <v>Biomass</v>
          </cell>
          <cell r="G5815" t="str">
            <v>NA</v>
          </cell>
          <cell r="H5815" t="str">
            <v>Merchant Unregulated</v>
          </cell>
        </row>
        <row r="5816">
          <cell r="D5816" t="str">
            <v>North Carolina Municipal Power Agency Number 1</v>
          </cell>
          <cell r="E5816" t="str">
            <v>Oil</v>
          </cell>
          <cell r="G5816" t="str">
            <v>NA</v>
          </cell>
          <cell r="H5816" t="str">
            <v>Regulated</v>
          </cell>
        </row>
        <row r="5817">
          <cell r="D5817" t="str">
            <v>ArcLight Capital Partners LLC</v>
          </cell>
          <cell r="E5817" t="str">
            <v>Gas</v>
          </cell>
          <cell r="G5817">
            <v>28328</v>
          </cell>
          <cell r="H5817" t="str">
            <v>Merchant Unregulated</v>
          </cell>
        </row>
        <row r="5818">
          <cell r="D5818" t="str">
            <v>GIC Private Limited</v>
          </cell>
          <cell r="E5818" t="str">
            <v>Gas</v>
          </cell>
          <cell r="G5818">
            <v>14107</v>
          </cell>
          <cell r="H5818" t="str">
            <v>Merchant Unregulated</v>
          </cell>
        </row>
        <row r="5819">
          <cell r="D5819" t="str">
            <v>General Electric Company</v>
          </cell>
          <cell r="E5819" t="str">
            <v>Gas</v>
          </cell>
          <cell r="G5819">
            <v>14107</v>
          </cell>
          <cell r="H5819" t="str">
            <v>Merchant Unregulated</v>
          </cell>
        </row>
        <row r="5820">
          <cell r="D5820" t="str">
            <v>Monroe City of UT</v>
          </cell>
          <cell r="E5820" t="str">
            <v>Water</v>
          </cell>
          <cell r="G5820" t="str">
            <v>NA</v>
          </cell>
          <cell r="H5820" t="str">
            <v>Regulated</v>
          </cell>
        </row>
        <row r="5821">
          <cell r="D5821" t="str">
            <v>SunEdison, Inc.</v>
          </cell>
          <cell r="E5821" t="str">
            <v>Solar</v>
          </cell>
          <cell r="G5821" t="str">
            <v>NA</v>
          </cell>
          <cell r="H5821" t="str">
            <v>Merchant Unregulated</v>
          </cell>
        </row>
        <row r="5822">
          <cell r="D5822" t="str">
            <v>Avista Corporation</v>
          </cell>
          <cell r="E5822" t="str">
            <v>Water</v>
          </cell>
          <cell r="G5822">
            <v>102158</v>
          </cell>
          <cell r="H5822" t="str">
            <v>Regulated</v>
          </cell>
        </row>
        <row r="5823">
          <cell r="D5823" t="str">
            <v>Monroe City City of MO</v>
          </cell>
          <cell r="E5823" t="str">
            <v>Oil</v>
          </cell>
          <cell r="G5823" t="str">
            <v>NA</v>
          </cell>
          <cell r="H5823" t="str">
            <v>Regulated</v>
          </cell>
        </row>
        <row r="5824">
          <cell r="D5824" t="str">
            <v>TRI Resources, Inc.</v>
          </cell>
          <cell r="E5824" t="str">
            <v>Gas</v>
          </cell>
          <cell r="G5824" t="str">
            <v>NA</v>
          </cell>
          <cell r="H5824" t="str">
            <v>Merchant Unregulated</v>
          </cell>
        </row>
        <row r="5825">
          <cell r="D5825" t="str">
            <v>Targa Resources Partners LP</v>
          </cell>
          <cell r="E5825" t="str">
            <v>Gas</v>
          </cell>
          <cell r="G5825" t="str">
            <v>NA</v>
          </cell>
          <cell r="H5825" t="str">
            <v>Merchant Unregulated</v>
          </cell>
        </row>
        <row r="5826">
          <cell r="D5826" t="str">
            <v>National Grid plc</v>
          </cell>
          <cell r="E5826" t="str">
            <v>Oil</v>
          </cell>
          <cell r="G5826" t="str">
            <v>NA</v>
          </cell>
          <cell r="H5826" t="str">
            <v>Merchant Unregulated</v>
          </cell>
        </row>
        <row r="5827">
          <cell r="D5827" t="str">
            <v>Montclair State University Cogeneration</v>
          </cell>
          <cell r="E5827" t="str">
            <v>Gas</v>
          </cell>
          <cell r="G5827" t="str">
            <v>NA</v>
          </cell>
          <cell r="H5827" t="str">
            <v>Merchant Unregulated</v>
          </cell>
        </row>
        <row r="5828">
          <cell r="D5828" t="str">
            <v>UPC Energy Group</v>
          </cell>
          <cell r="E5828" t="str">
            <v>Solar</v>
          </cell>
          <cell r="G5828" t="str">
            <v>NA</v>
          </cell>
          <cell r="H5828" t="str">
            <v>Merchant Unregulated</v>
          </cell>
        </row>
        <row r="5829">
          <cell r="D5829" t="str">
            <v>Monterey Regional Water Pollution Control Agency</v>
          </cell>
          <cell r="E5829" t="str">
            <v>Biomass</v>
          </cell>
          <cell r="G5829" t="str">
            <v>NA</v>
          </cell>
          <cell r="H5829" t="str">
            <v>Merchant Unregulated</v>
          </cell>
        </row>
        <row r="5830">
          <cell r="D5830" t="str">
            <v>Montezuma City of IA</v>
          </cell>
          <cell r="E5830" t="str">
            <v>Oil</v>
          </cell>
          <cell r="G5830" t="str">
            <v>NA</v>
          </cell>
          <cell r="H5830" t="str">
            <v>Regulated</v>
          </cell>
        </row>
        <row r="5831">
          <cell r="D5831" t="str">
            <v>NextEra Energy, Inc.</v>
          </cell>
          <cell r="E5831" t="str">
            <v>Wind</v>
          </cell>
          <cell r="G5831">
            <v>229368</v>
          </cell>
          <cell r="H5831" t="str">
            <v>Merchant Unregulated</v>
          </cell>
        </row>
        <row r="5832">
          <cell r="D5832" t="str">
            <v>NextEra Energy, Inc.</v>
          </cell>
          <cell r="E5832" t="str">
            <v>Wind</v>
          </cell>
          <cell r="G5832">
            <v>100478</v>
          </cell>
          <cell r="H5832" t="str">
            <v>Merchant Unregulated</v>
          </cell>
        </row>
        <row r="5833">
          <cell r="D5833" t="str">
            <v>Northeast Maryland Waste Disposal Authority</v>
          </cell>
          <cell r="E5833" t="str">
            <v>Biomass</v>
          </cell>
          <cell r="G5833">
            <v>305525</v>
          </cell>
          <cell r="H5833" t="str">
            <v>Merchant Unregulated</v>
          </cell>
        </row>
        <row r="5834">
          <cell r="D5834" t="str">
            <v>Enel S.p.A.</v>
          </cell>
          <cell r="E5834" t="str">
            <v>Water</v>
          </cell>
          <cell r="G5834" t="str">
            <v>NA</v>
          </cell>
          <cell r="H5834" t="str">
            <v>Merchant Unregulated</v>
          </cell>
        </row>
        <row r="5835">
          <cell r="D5835" t="str">
            <v>Xcel Energy Inc.</v>
          </cell>
          <cell r="E5835" t="str">
            <v>Nuclear</v>
          </cell>
          <cell r="G5835">
            <v>4890374</v>
          </cell>
          <cell r="H5835" t="str">
            <v>Regulated</v>
          </cell>
        </row>
        <row r="5836">
          <cell r="D5836" t="str">
            <v>Solano Irrigation District</v>
          </cell>
          <cell r="E5836" t="str">
            <v>Water</v>
          </cell>
          <cell r="G5836" t="str">
            <v>NA</v>
          </cell>
          <cell r="H5836" t="str">
            <v>Merchant Unregulated</v>
          </cell>
        </row>
        <row r="5837">
          <cell r="D5837" t="str">
            <v>Koch Industries, Inc.</v>
          </cell>
          <cell r="E5837" t="str">
            <v>Biomass</v>
          </cell>
          <cell r="G5837">
            <v>495319</v>
          </cell>
          <cell r="H5837" t="str">
            <v>Merchant Unregulated</v>
          </cell>
        </row>
        <row r="5838">
          <cell r="D5838" t="str">
            <v>Texas Energy Future Holdings LP</v>
          </cell>
          <cell r="E5838" t="str">
            <v>Coal</v>
          </cell>
          <cell r="G5838">
            <v>7383139</v>
          </cell>
          <cell r="H5838" t="str">
            <v>Merchant Unregulated</v>
          </cell>
        </row>
        <row r="5839">
          <cell r="D5839" t="str">
            <v>PPL Corporation</v>
          </cell>
          <cell r="E5839" t="str">
            <v>Coal</v>
          </cell>
          <cell r="G5839">
            <v>7994867</v>
          </cell>
          <cell r="H5839" t="str">
            <v>Merchant Unregulated</v>
          </cell>
        </row>
        <row r="5840">
          <cell r="D5840" t="str">
            <v>American Municipal Power, Inc.</v>
          </cell>
          <cell r="E5840" t="str">
            <v>Oil</v>
          </cell>
          <cell r="G5840" t="str">
            <v>NA</v>
          </cell>
          <cell r="H5840" t="str">
            <v>Merchant Unregulated</v>
          </cell>
        </row>
        <row r="5841">
          <cell r="D5841" t="str">
            <v>AES Corporation</v>
          </cell>
          <cell r="E5841" t="str">
            <v>Gas</v>
          </cell>
          <cell r="G5841">
            <v>156646</v>
          </cell>
          <cell r="H5841" t="str">
            <v>Merchant Unregulated</v>
          </cell>
        </row>
        <row r="5842">
          <cell r="D5842" t="str">
            <v>Great Plains Energy Inc.</v>
          </cell>
          <cell r="E5842" t="str">
            <v>Coal</v>
          </cell>
          <cell r="G5842">
            <v>1801535</v>
          </cell>
          <cell r="H5842" t="str">
            <v>Regulated</v>
          </cell>
        </row>
        <row r="5843">
          <cell r="D5843" t="str">
            <v>NRG Energy, Inc.</v>
          </cell>
          <cell r="E5843" t="str">
            <v>Oil</v>
          </cell>
          <cell r="G5843">
            <v>30154</v>
          </cell>
          <cell r="H5843" t="str">
            <v>Merchant Unregulated</v>
          </cell>
        </row>
        <row r="5844">
          <cell r="D5844" t="str">
            <v>NRG Energy, Inc.</v>
          </cell>
          <cell r="E5844" t="str">
            <v>Oil</v>
          </cell>
          <cell r="G5844">
            <v>105</v>
          </cell>
          <cell r="H5844" t="str">
            <v>Merchant Unregulated</v>
          </cell>
        </row>
        <row r="5845">
          <cell r="D5845" t="str">
            <v>AES Corporation</v>
          </cell>
          <cell r="E5845" t="str">
            <v>Oil</v>
          </cell>
          <cell r="G5845">
            <v>148</v>
          </cell>
          <cell r="H5845" t="str">
            <v>Regulated</v>
          </cell>
        </row>
        <row r="5846">
          <cell r="D5846" t="str">
            <v>Xcel Energy Inc.</v>
          </cell>
          <cell r="E5846" t="str">
            <v>Gas</v>
          </cell>
          <cell r="G5846">
            <v>52123</v>
          </cell>
          <cell r="H5846" t="str">
            <v>Regulated</v>
          </cell>
        </row>
        <row r="5847">
          <cell r="D5847" t="str">
            <v>Western Farmers Electric Cooperative Inc.</v>
          </cell>
          <cell r="E5847" t="str">
            <v>Gas</v>
          </cell>
          <cell r="G5847">
            <v>318212</v>
          </cell>
          <cell r="H5847" t="str">
            <v>Merchant Unregulated</v>
          </cell>
        </row>
        <row r="5848">
          <cell r="D5848" t="str">
            <v>Moorhead City of</v>
          </cell>
          <cell r="E5848" t="str">
            <v>Oil</v>
          </cell>
          <cell r="G5848" t="str">
            <v>NA</v>
          </cell>
          <cell r="H5848" t="str">
            <v>Regulated</v>
          </cell>
        </row>
        <row r="5849">
          <cell r="D5849" t="str">
            <v>Moorhead City of</v>
          </cell>
          <cell r="E5849" t="str">
            <v>Wind</v>
          </cell>
          <cell r="G5849" t="str">
            <v>NA</v>
          </cell>
          <cell r="H5849" t="str">
            <v>Regulated</v>
          </cell>
        </row>
        <row r="5850">
          <cell r="D5850" t="str">
            <v>SunEdison, Inc.</v>
          </cell>
          <cell r="E5850" t="str">
            <v>Solar</v>
          </cell>
          <cell r="G5850" t="str">
            <v>NA</v>
          </cell>
          <cell r="H5850" t="str">
            <v>Merchant Unregulated</v>
          </cell>
        </row>
        <row r="5851">
          <cell r="D5851" t="str">
            <v>Moose Lake Water &amp; Light Comm</v>
          </cell>
          <cell r="E5851" t="str">
            <v>Oil</v>
          </cell>
          <cell r="G5851" t="str">
            <v>NA</v>
          </cell>
          <cell r="H5851" t="str">
            <v>Regulated</v>
          </cell>
        </row>
        <row r="5852">
          <cell r="D5852" t="str">
            <v>Fortis Inc.</v>
          </cell>
          <cell r="E5852" t="str">
            <v>Water</v>
          </cell>
          <cell r="G5852" t="str">
            <v>NA</v>
          </cell>
          <cell r="H5852" t="str">
            <v>Merchant Unregulated</v>
          </cell>
        </row>
        <row r="5853">
          <cell r="D5853" t="str">
            <v>Moose International</v>
          </cell>
          <cell r="E5853" t="str">
            <v>Gas</v>
          </cell>
          <cell r="G5853" t="str">
            <v>NA</v>
          </cell>
          <cell r="H5853" t="str">
            <v>Merchant Unregulated</v>
          </cell>
        </row>
        <row r="5854">
          <cell r="D5854" t="str">
            <v>Mora City of</v>
          </cell>
          <cell r="E5854" t="str">
            <v>Gas</v>
          </cell>
          <cell r="G5854" t="str">
            <v>NA</v>
          </cell>
          <cell r="H5854" t="str">
            <v>Regulated</v>
          </cell>
        </row>
        <row r="5855">
          <cell r="D5855" t="str">
            <v>Boise-Kuna Irrigation District</v>
          </cell>
          <cell r="E5855" t="str">
            <v>Water</v>
          </cell>
          <cell r="G5855" t="str">
            <v>NA</v>
          </cell>
          <cell r="H5855" t="str">
            <v>Merchant Unregulated</v>
          </cell>
        </row>
        <row r="5856">
          <cell r="D5856" t="str">
            <v>Iberdrola, S.A.</v>
          </cell>
          <cell r="E5856" t="str">
            <v>Wind</v>
          </cell>
          <cell r="G5856">
            <v>160805</v>
          </cell>
          <cell r="H5856" t="str">
            <v>Merchant Unregulated</v>
          </cell>
        </row>
        <row r="5857">
          <cell r="D5857" t="str">
            <v>Iberdrola, S.A.</v>
          </cell>
          <cell r="E5857" t="str">
            <v>Wind</v>
          </cell>
          <cell r="G5857">
            <v>183766</v>
          </cell>
          <cell r="H5857" t="str">
            <v>Merchant Unregulated</v>
          </cell>
        </row>
        <row r="5858">
          <cell r="D5858" t="str">
            <v>Ameren Corporation</v>
          </cell>
          <cell r="E5858" t="str">
            <v>Oil</v>
          </cell>
          <cell r="G5858">
            <v>594</v>
          </cell>
          <cell r="H5858" t="str">
            <v>Regulated</v>
          </cell>
        </row>
        <row r="5859">
          <cell r="D5859" t="str">
            <v>SunEdison, Inc.</v>
          </cell>
          <cell r="E5859" t="str">
            <v>Solar</v>
          </cell>
          <cell r="G5859" t="str">
            <v>NA</v>
          </cell>
          <cell r="H5859" t="str">
            <v>Merchant Unregulated</v>
          </cell>
        </row>
        <row r="5860">
          <cell r="D5860" t="str">
            <v>Ampersand Energy Partners LLC</v>
          </cell>
          <cell r="E5860" t="str">
            <v>Water</v>
          </cell>
          <cell r="G5860" t="str">
            <v>NA</v>
          </cell>
          <cell r="H5860" t="str">
            <v>Merchant Unregulated</v>
          </cell>
        </row>
        <row r="5861">
          <cell r="D5861" t="str">
            <v>PPL Corporation</v>
          </cell>
          <cell r="E5861" t="str">
            <v>Biomass</v>
          </cell>
          <cell r="G5861" t="str">
            <v>NA</v>
          </cell>
          <cell r="H5861" t="str">
            <v>Merchant Unregulated</v>
          </cell>
        </row>
        <row r="5862">
          <cell r="D5862" t="str">
            <v>Texas Energy Future Holdings LP</v>
          </cell>
          <cell r="E5862" t="str">
            <v>Gas</v>
          </cell>
          <cell r="G5862">
            <v>36240</v>
          </cell>
          <cell r="H5862" t="str">
            <v>Merchant Unregulated</v>
          </cell>
        </row>
        <row r="5863">
          <cell r="D5863" t="str">
            <v>Calpine Corporation</v>
          </cell>
          <cell r="E5863" t="str">
            <v>Gas</v>
          </cell>
          <cell r="G5863">
            <v>4050306</v>
          </cell>
          <cell r="H5863" t="str">
            <v>Merchant Unregulated</v>
          </cell>
        </row>
        <row r="5864">
          <cell r="D5864" t="str">
            <v>Southern Company</v>
          </cell>
          <cell r="E5864" t="str">
            <v>Water</v>
          </cell>
          <cell r="G5864">
            <v>18436</v>
          </cell>
          <cell r="H5864" t="str">
            <v>Regulated</v>
          </cell>
        </row>
        <row r="5865">
          <cell r="D5865" t="str">
            <v>North Carolina Municipal Power Agency Number 1</v>
          </cell>
          <cell r="E5865" t="str">
            <v>Oil</v>
          </cell>
          <cell r="G5865" t="str">
            <v>NA</v>
          </cell>
          <cell r="H5865" t="str">
            <v>Regulated</v>
          </cell>
        </row>
        <row r="5866">
          <cell r="D5866" t="str">
            <v>North Carolina Municipal Power Agency Number 1</v>
          </cell>
          <cell r="E5866" t="str">
            <v>Oil</v>
          </cell>
          <cell r="G5866" t="str">
            <v>NA</v>
          </cell>
          <cell r="H5866" t="str">
            <v>Regulated</v>
          </cell>
        </row>
        <row r="5867">
          <cell r="D5867" t="str">
            <v>NRG Energy, Inc.</v>
          </cell>
          <cell r="E5867" t="str">
            <v>Coal</v>
          </cell>
          <cell r="G5867" t="str">
            <v>NA</v>
          </cell>
          <cell r="H5867" t="str">
            <v>Merchant Unregulated</v>
          </cell>
        </row>
        <row r="5868">
          <cell r="D5868" t="str">
            <v>NRG Energy, Inc.</v>
          </cell>
          <cell r="E5868" t="str">
            <v>Oil</v>
          </cell>
          <cell r="G5868" t="str">
            <v>NA</v>
          </cell>
          <cell r="H5868" t="str">
            <v>Merchant Unregulated</v>
          </cell>
        </row>
        <row r="5869">
          <cell r="D5869" t="str">
            <v>EIF Management, LLC</v>
          </cell>
          <cell r="E5869" t="str">
            <v>Coal</v>
          </cell>
          <cell r="G5869" t="str">
            <v>NA</v>
          </cell>
          <cell r="H5869" t="str">
            <v>Merchant Unregulated</v>
          </cell>
        </row>
        <row r="5870">
          <cell r="D5870" t="str">
            <v>EIF Management, LLC</v>
          </cell>
          <cell r="E5870" t="str">
            <v>Coal</v>
          </cell>
          <cell r="G5870" t="str">
            <v>NA</v>
          </cell>
          <cell r="H5870" t="str">
            <v>Merchant Unregulated</v>
          </cell>
        </row>
        <row r="5871">
          <cell r="D5871" t="str">
            <v>RCM Morgantown Power, Ltd</v>
          </cell>
          <cell r="E5871" t="str">
            <v>Coal</v>
          </cell>
          <cell r="G5871" t="str">
            <v>NA</v>
          </cell>
          <cell r="H5871" t="str">
            <v>Merchant Unregulated</v>
          </cell>
        </row>
        <row r="5872">
          <cell r="D5872" t="str">
            <v>Hankin Group</v>
          </cell>
          <cell r="E5872" t="str">
            <v>Solar</v>
          </cell>
          <cell r="G5872" t="str">
            <v>NA</v>
          </cell>
          <cell r="H5872" t="str">
            <v>Merchant Unregulated</v>
          </cell>
        </row>
        <row r="5873">
          <cell r="D5873" t="str">
            <v>Salt River Project</v>
          </cell>
          <cell r="E5873" t="str">
            <v>Water</v>
          </cell>
          <cell r="G5873">
            <v>90277</v>
          </cell>
          <cell r="H5873" t="str">
            <v>Merchant Unregulated</v>
          </cell>
        </row>
        <row r="5874">
          <cell r="D5874" t="str">
            <v>Salt River Project</v>
          </cell>
          <cell r="E5874" t="str">
            <v>Water</v>
          </cell>
          <cell r="G5874">
            <v>19645</v>
          </cell>
          <cell r="H5874" t="str">
            <v>Merchant Unregulated</v>
          </cell>
        </row>
        <row r="5875">
          <cell r="D5875" t="str">
            <v>Berkshire Hathaway Inc.</v>
          </cell>
          <cell r="E5875" t="str">
            <v>Wind</v>
          </cell>
          <cell r="G5875" t="str">
            <v>NA</v>
          </cell>
          <cell r="H5875" t="str">
            <v>Regulated</v>
          </cell>
        </row>
        <row r="5876">
          <cell r="D5876" t="str">
            <v>MidAmerican Energy Holdings Company</v>
          </cell>
          <cell r="E5876" t="str">
            <v>Wind</v>
          </cell>
          <cell r="G5876" t="str">
            <v>NA</v>
          </cell>
          <cell r="H5876" t="str">
            <v>Regulated</v>
          </cell>
        </row>
        <row r="5877">
          <cell r="D5877" t="str">
            <v>PPL Corporation</v>
          </cell>
          <cell r="E5877" t="str">
            <v>Water</v>
          </cell>
          <cell r="G5877">
            <v>284608</v>
          </cell>
          <cell r="H5877" t="str">
            <v>Merchant Unregulated</v>
          </cell>
        </row>
        <row r="5878">
          <cell r="D5878" t="str">
            <v>Landgas of IL Corp.</v>
          </cell>
          <cell r="E5878" t="str">
            <v>Biomass</v>
          </cell>
          <cell r="G5878" t="str">
            <v>NA</v>
          </cell>
          <cell r="H5878" t="str">
            <v>Merchant Unregulated</v>
          </cell>
        </row>
        <row r="5879">
          <cell r="D5879" t="str">
            <v>Silver Point Capital, L.P.</v>
          </cell>
          <cell r="E5879" t="str">
            <v>Biomass</v>
          </cell>
          <cell r="G5879" t="str">
            <v>NA</v>
          </cell>
          <cell r="H5879" t="str">
            <v>Merchant Unregulated</v>
          </cell>
        </row>
        <row r="5880">
          <cell r="D5880" t="str">
            <v>Atlantic Power Corporation</v>
          </cell>
          <cell r="E5880" t="str">
            <v>Gas</v>
          </cell>
          <cell r="G5880">
            <v>627592</v>
          </cell>
          <cell r="H5880" t="str">
            <v>Merchant Unregulated</v>
          </cell>
        </row>
        <row r="5881">
          <cell r="D5881" t="str">
            <v>Morrisville Village of</v>
          </cell>
          <cell r="E5881" t="str">
            <v>Water</v>
          </cell>
          <cell r="G5881" t="str">
            <v>NA</v>
          </cell>
          <cell r="H5881" t="str">
            <v>Regulated</v>
          </cell>
        </row>
        <row r="5882">
          <cell r="D5882" t="str">
            <v>Dynegy Inc.</v>
          </cell>
          <cell r="E5882" t="str">
            <v>Gas</v>
          </cell>
          <cell r="G5882">
            <v>204937</v>
          </cell>
          <cell r="H5882" t="str">
            <v>Merchant Unregulated</v>
          </cell>
        </row>
        <row r="5883">
          <cell r="D5883" t="str">
            <v>EIF Management, LLC</v>
          </cell>
          <cell r="E5883" t="str">
            <v>Water</v>
          </cell>
          <cell r="G5883" t="str">
            <v>NA</v>
          </cell>
          <cell r="H5883" t="str">
            <v>Merchant Unregulated</v>
          </cell>
        </row>
        <row r="5884">
          <cell r="D5884" t="str">
            <v>United States Government</v>
          </cell>
          <cell r="E5884" t="str">
            <v>Water</v>
          </cell>
          <cell r="G5884" t="str">
            <v>NA</v>
          </cell>
          <cell r="H5884" t="str">
            <v>Merchant Unregulated</v>
          </cell>
        </row>
        <row r="5885">
          <cell r="D5885" t="str">
            <v>Mosaic Company</v>
          </cell>
          <cell r="E5885" t="str">
            <v>Other Nonrenewable</v>
          </cell>
          <cell r="G5885">
            <v>437324</v>
          </cell>
          <cell r="H5885" t="str">
            <v>Merchant Unregulated</v>
          </cell>
        </row>
        <row r="5886">
          <cell r="D5886" t="str">
            <v>Mosaic Company</v>
          </cell>
          <cell r="E5886" t="str">
            <v>Other Nonrenewable</v>
          </cell>
          <cell r="G5886">
            <v>312373</v>
          </cell>
          <cell r="H5886" t="str">
            <v>Merchant Unregulated</v>
          </cell>
        </row>
        <row r="5887">
          <cell r="D5887" t="str">
            <v>San Francisco City &amp; County of</v>
          </cell>
          <cell r="E5887" t="str">
            <v>Solar</v>
          </cell>
          <cell r="G5887" t="str">
            <v>NA</v>
          </cell>
          <cell r="H5887" t="str">
            <v>Regulated</v>
          </cell>
        </row>
        <row r="5888">
          <cell r="D5888" t="str">
            <v>South Mississippi Electric Power Association</v>
          </cell>
          <cell r="E5888" t="str">
            <v>Gas</v>
          </cell>
          <cell r="G5888">
            <v>81316</v>
          </cell>
          <cell r="H5888" t="str">
            <v>Merchant Unregulated</v>
          </cell>
        </row>
        <row r="5889">
          <cell r="D5889" t="str">
            <v>South Mississippi Electric Power Association</v>
          </cell>
          <cell r="E5889" t="str">
            <v>Gas</v>
          </cell>
          <cell r="G5889" t="str">
            <v>NA</v>
          </cell>
          <cell r="H5889" t="str">
            <v>Merchant Unregulated</v>
          </cell>
        </row>
        <row r="5890">
          <cell r="D5890" t="str">
            <v>South Mississippi Electric Power Association</v>
          </cell>
          <cell r="E5890" t="str">
            <v>Gas</v>
          </cell>
          <cell r="G5890">
            <v>34220</v>
          </cell>
          <cell r="H5890" t="str">
            <v>Merchant Unregulated</v>
          </cell>
        </row>
        <row r="5891">
          <cell r="D5891" t="str">
            <v>Exelon Corporation</v>
          </cell>
          <cell r="E5891" t="str">
            <v>Oil</v>
          </cell>
          <cell r="G5891" t="str">
            <v>NA</v>
          </cell>
          <cell r="H5891" t="str">
            <v>Merchant Unregulated</v>
          </cell>
        </row>
        <row r="5892">
          <cell r="D5892" t="str">
            <v>Brookfield Renewable Energy Partners L.P.</v>
          </cell>
          <cell r="E5892" t="str">
            <v>Water</v>
          </cell>
          <cell r="G5892" t="str">
            <v>NA</v>
          </cell>
          <cell r="H5892" t="str">
            <v>Merchant Unregulated</v>
          </cell>
        </row>
        <row r="5893">
          <cell r="D5893" t="str">
            <v>Brookfield Asset Management Inc.</v>
          </cell>
          <cell r="E5893" t="str">
            <v>Water</v>
          </cell>
          <cell r="G5893" t="str">
            <v>NA</v>
          </cell>
          <cell r="H5893" t="str">
            <v>Merchant Unregulated</v>
          </cell>
        </row>
        <row r="5894">
          <cell r="D5894" t="str">
            <v>Wausau-Mosinee Paper Corporation</v>
          </cell>
          <cell r="E5894" t="str">
            <v>Water</v>
          </cell>
          <cell r="G5894" t="str">
            <v>NA</v>
          </cell>
          <cell r="H5894" t="str">
            <v>Merchant Unregulated</v>
          </cell>
        </row>
        <row r="5895">
          <cell r="D5895" t="str">
            <v>Wausau-Mosinee Paper Corporation</v>
          </cell>
          <cell r="E5895" t="str">
            <v>Biomass</v>
          </cell>
          <cell r="G5895" t="str">
            <v>NA</v>
          </cell>
          <cell r="H5895" t="str">
            <v>Merchant Unregulated</v>
          </cell>
        </row>
        <row r="5896">
          <cell r="D5896" t="str">
            <v>Dynegy Inc.</v>
          </cell>
          <cell r="E5896" t="str">
            <v>Gas</v>
          </cell>
          <cell r="G5896">
            <v>588793</v>
          </cell>
          <cell r="H5896" t="str">
            <v>Merchant Unregulated</v>
          </cell>
        </row>
        <row r="5897">
          <cell r="D5897" t="str">
            <v>Dynegy Inc.</v>
          </cell>
          <cell r="E5897" t="str">
            <v>Gas</v>
          </cell>
          <cell r="G5897">
            <v>4432822</v>
          </cell>
          <cell r="H5897" t="str">
            <v>Merchant Unregulated</v>
          </cell>
        </row>
        <row r="5898">
          <cell r="D5898" t="str">
            <v>Tacoma Public Utilities</v>
          </cell>
          <cell r="E5898" t="str">
            <v>Water</v>
          </cell>
          <cell r="G5898">
            <v>1316164</v>
          </cell>
          <cell r="H5898" t="str">
            <v>Regulated</v>
          </cell>
        </row>
        <row r="5899">
          <cell r="D5899" t="str">
            <v>Shaker Landing Hydro Associates, Inc.</v>
          </cell>
          <cell r="E5899" t="str">
            <v>Water</v>
          </cell>
          <cell r="G5899" t="str">
            <v>NA</v>
          </cell>
          <cell r="H5899" t="str">
            <v>Merchant Unregulated</v>
          </cell>
        </row>
        <row r="5900">
          <cell r="D5900" t="str">
            <v>Salt River Electric Coop Corp.</v>
          </cell>
          <cell r="E5900" t="str">
            <v>Water</v>
          </cell>
          <cell r="G5900" t="str">
            <v>NA</v>
          </cell>
          <cell r="H5900" t="str">
            <v>Merchant Unregulated</v>
          </cell>
        </row>
        <row r="5901">
          <cell r="D5901" t="str">
            <v>American Electric Power Company, Inc.</v>
          </cell>
          <cell r="E5901" t="str">
            <v>Water</v>
          </cell>
          <cell r="G5901">
            <v>4411</v>
          </cell>
          <cell r="H5901" t="str">
            <v>Regulated</v>
          </cell>
        </row>
        <row r="5902">
          <cell r="D5902" t="str">
            <v>EDF Group</v>
          </cell>
          <cell r="E5902" t="str">
            <v>Wind</v>
          </cell>
          <cell r="G5902" t="str">
            <v>NA</v>
          </cell>
          <cell r="H5902" t="str">
            <v>Merchant Unregulated</v>
          </cell>
        </row>
        <row r="5903">
          <cell r="D5903" t="str">
            <v>Project Resources Corporation</v>
          </cell>
          <cell r="E5903" t="str">
            <v>Wind</v>
          </cell>
          <cell r="G5903" t="str">
            <v>NA</v>
          </cell>
          <cell r="H5903" t="str">
            <v>Merchant Unregulated</v>
          </cell>
        </row>
        <row r="5904">
          <cell r="D5904" t="str">
            <v>Private investors-Kenneth M. Pollock &amp; Connie J. Pollock Rado</v>
          </cell>
          <cell r="E5904" t="str">
            <v>Coal</v>
          </cell>
          <cell r="G5904" t="str">
            <v>NA</v>
          </cell>
          <cell r="H5904" t="str">
            <v>Merchant Unregulated</v>
          </cell>
        </row>
        <row r="5905">
          <cell r="D5905" t="str">
            <v>Harrisonburg City of</v>
          </cell>
          <cell r="E5905" t="str">
            <v>Oil</v>
          </cell>
          <cell r="G5905" t="str">
            <v>NA</v>
          </cell>
          <cell r="H5905" t="str">
            <v>Regulated</v>
          </cell>
        </row>
        <row r="5906">
          <cell r="D5906" t="str">
            <v>Harrisonburg City of</v>
          </cell>
          <cell r="E5906" t="str">
            <v>Oil</v>
          </cell>
          <cell r="G5906" t="str">
            <v>NA</v>
          </cell>
          <cell r="H5906" t="str">
            <v>Regulated</v>
          </cell>
        </row>
        <row r="5907">
          <cell r="D5907" t="str">
            <v>United States Government</v>
          </cell>
          <cell r="E5907" t="str">
            <v>Water</v>
          </cell>
          <cell r="G5907">
            <v>246127</v>
          </cell>
          <cell r="H5907" t="str">
            <v>Merchant Unregulated</v>
          </cell>
        </row>
        <row r="5908">
          <cell r="D5908" t="str">
            <v>Ampersand Energy Partners LLC</v>
          </cell>
          <cell r="E5908" t="str">
            <v>Water</v>
          </cell>
          <cell r="G5908" t="str">
            <v>NA</v>
          </cell>
          <cell r="H5908" t="str">
            <v>Merchant Unregulated</v>
          </cell>
        </row>
        <row r="5909">
          <cell r="D5909" t="str">
            <v>Covanta Holding Corporation</v>
          </cell>
          <cell r="E5909" t="str">
            <v>Biomass</v>
          </cell>
          <cell r="G5909" t="str">
            <v>NA</v>
          </cell>
          <cell r="H5909" t="str">
            <v>Merchant Unregulated</v>
          </cell>
        </row>
        <row r="5910">
          <cell r="D5910" t="str">
            <v>Mt Pleasant City of IA</v>
          </cell>
          <cell r="E5910" t="str">
            <v>Oil</v>
          </cell>
          <cell r="G5910" t="str">
            <v>NA</v>
          </cell>
          <cell r="H5910" t="str">
            <v>Regulated</v>
          </cell>
        </row>
        <row r="5911">
          <cell r="D5911" t="str">
            <v>DTE Energy Company</v>
          </cell>
          <cell r="E5911" t="str">
            <v>Biomass</v>
          </cell>
          <cell r="G5911" t="str">
            <v>NA</v>
          </cell>
          <cell r="H5911" t="str">
            <v>Merchant Unregulated</v>
          </cell>
        </row>
        <row r="5912">
          <cell r="D5912" t="str">
            <v>MacPherson Energy Corporation</v>
          </cell>
          <cell r="E5912" t="str">
            <v>Biomass</v>
          </cell>
          <cell r="G5912" t="str">
            <v>NA</v>
          </cell>
          <cell r="H5912" t="str">
            <v>Merchant Unregulated</v>
          </cell>
        </row>
        <row r="5913">
          <cell r="D5913" t="str">
            <v>Exelon Corporation</v>
          </cell>
          <cell r="E5913" t="str">
            <v>Solar</v>
          </cell>
          <cell r="G5913" t="str">
            <v>NA</v>
          </cell>
          <cell r="H5913" t="str">
            <v>Merchant Unregulated</v>
          </cell>
        </row>
        <row r="5914">
          <cell r="D5914" t="str">
            <v>Exelon Corporation</v>
          </cell>
          <cell r="E5914" t="str">
            <v>Solar</v>
          </cell>
          <cell r="G5914" t="str">
            <v>NA</v>
          </cell>
          <cell r="H5914" t="str">
            <v>Merchant Unregulated</v>
          </cell>
        </row>
        <row r="5915">
          <cell r="D5915" t="str">
            <v>Dominion Resources, Inc.</v>
          </cell>
          <cell r="E5915" t="str">
            <v>Coal</v>
          </cell>
          <cell r="G5915">
            <v>8533705</v>
          </cell>
          <cell r="H5915" t="str">
            <v>Regulated</v>
          </cell>
        </row>
        <row r="5916">
          <cell r="D5916" t="str">
            <v>Dominion Resources, Inc.</v>
          </cell>
          <cell r="E5916" t="str">
            <v>Oil</v>
          </cell>
          <cell r="G5916">
            <v>70</v>
          </cell>
          <cell r="H5916" t="str">
            <v>Regulated</v>
          </cell>
        </row>
        <row r="5917">
          <cell r="D5917" t="str">
            <v>Dominion Resources, Inc.</v>
          </cell>
          <cell r="E5917" t="str">
            <v>Wind</v>
          </cell>
          <cell r="G5917">
            <v>293563</v>
          </cell>
          <cell r="H5917" t="str">
            <v>Merchant Unregulated</v>
          </cell>
        </row>
        <row r="5918">
          <cell r="D5918" t="str">
            <v>Royal Dutch Shell plc</v>
          </cell>
          <cell r="E5918" t="str">
            <v>Wind</v>
          </cell>
          <cell r="G5918">
            <v>293563</v>
          </cell>
          <cell r="H5918" t="str">
            <v>Merchant Unregulated</v>
          </cell>
        </row>
        <row r="5919">
          <cell r="D5919" t="str">
            <v>GDF Suez SA</v>
          </cell>
          <cell r="E5919" t="str">
            <v>Coal</v>
          </cell>
          <cell r="G5919" t="str">
            <v>NA</v>
          </cell>
          <cell r="H5919" t="str">
            <v>Merchant Unregulated</v>
          </cell>
        </row>
        <row r="5920">
          <cell r="D5920" t="str">
            <v>Mount Wachusett Community College</v>
          </cell>
          <cell r="E5920" t="str">
            <v>Wind</v>
          </cell>
          <cell r="G5920" t="str">
            <v>NA</v>
          </cell>
          <cell r="H5920" t="str">
            <v>Merchant Unregulated</v>
          </cell>
        </row>
        <row r="5921">
          <cell r="D5921" t="str">
            <v>NRG Energy, Inc.</v>
          </cell>
          <cell r="E5921" t="str">
            <v>Oil</v>
          </cell>
          <cell r="G5921" t="str">
            <v>NA</v>
          </cell>
          <cell r="H5921" t="str">
            <v>Merchant Unregulated</v>
          </cell>
        </row>
        <row r="5922">
          <cell r="D5922" t="str">
            <v>Exelon Corporation</v>
          </cell>
          <cell r="E5922" t="str">
            <v>Gas</v>
          </cell>
          <cell r="G5922">
            <v>847034</v>
          </cell>
          <cell r="H5922" t="str">
            <v>Merchant Unregulated</v>
          </cell>
        </row>
        <row r="5923">
          <cell r="D5923" t="str">
            <v>Duke Energy Corporation</v>
          </cell>
          <cell r="E5923" t="str">
            <v>Water</v>
          </cell>
          <cell r="G5923">
            <v>71839</v>
          </cell>
          <cell r="H5923" t="str">
            <v>Regulated</v>
          </cell>
        </row>
        <row r="5924">
          <cell r="D5924" t="str">
            <v>Mountain Lake City of</v>
          </cell>
          <cell r="E5924" t="str">
            <v>Oil</v>
          </cell>
          <cell r="G5924" t="str">
            <v>NA</v>
          </cell>
          <cell r="H5924" t="str">
            <v>Regulated</v>
          </cell>
        </row>
        <row r="5925">
          <cell r="D5925" t="str">
            <v>Mountain Lake City of</v>
          </cell>
          <cell r="E5925" t="str">
            <v>Wind</v>
          </cell>
          <cell r="G5925" t="str">
            <v>NA</v>
          </cell>
          <cell r="H5925" t="str">
            <v>Regulated</v>
          </cell>
        </row>
        <row r="5926">
          <cell r="D5926" t="str">
            <v>Mountain View-Los Altos High School District</v>
          </cell>
          <cell r="E5926" t="str">
            <v>Solar</v>
          </cell>
          <cell r="G5926" t="str">
            <v>NA</v>
          </cell>
          <cell r="H5926" t="str">
            <v>Merchant Unregulated</v>
          </cell>
        </row>
        <row r="5927">
          <cell r="D5927" t="str">
            <v>Iberdrola, S.A.</v>
          </cell>
          <cell r="E5927" t="str">
            <v>Wind</v>
          </cell>
          <cell r="G5927" t="str">
            <v>NA</v>
          </cell>
          <cell r="H5927" t="str">
            <v>Merchant Unregulated</v>
          </cell>
        </row>
        <row r="5928">
          <cell r="D5928" t="str">
            <v>AES Corporation</v>
          </cell>
          <cell r="E5928" t="str">
            <v>Wind</v>
          </cell>
          <cell r="G5928">
            <v>153373</v>
          </cell>
          <cell r="H5928" t="str">
            <v>Merchant Unregulated</v>
          </cell>
        </row>
        <row r="5929">
          <cell r="D5929" t="str">
            <v>Ingenco Investors LLC</v>
          </cell>
          <cell r="E5929" t="str">
            <v>Biomass</v>
          </cell>
          <cell r="G5929" t="str">
            <v>NA</v>
          </cell>
          <cell r="H5929" t="str">
            <v>Merchant Unregulated</v>
          </cell>
        </row>
        <row r="5930">
          <cell r="D5930" t="str">
            <v>Ingenco Holdings LLC</v>
          </cell>
          <cell r="E5930" t="str">
            <v>Biomass</v>
          </cell>
          <cell r="G5930" t="str">
            <v>NA</v>
          </cell>
          <cell r="H5930" t="str">
            <v>Merchant Unregulated</v>
          </cell>
        </row>
        <row r="5931">
          <cell r="D5931" t="str">
            <v>AES Corporation</v>
          </cell>
          <cell r="E5931" t="str">
            <v>Wind</v>
          </cell>
          <cell r="G5931">
            <v>212098</v>
          </cell>
          <cell r="H5931" t="str">
            <v>Merchant Unregulated</v>
          </cell>
        </row>
        <row r="5932">
          <cell r="D5932" t="str">
            <v>Alaska Village Electric Cooperative, Inc.</v>
          </cell>
          <cell r="E5932" t="str">
            <v>Oil</v>
          </cell>
          <cell r="G5932" t="str">
            <v>NA</v>
          </cell>
          <cell r="H5932" t="str">
            <v>Merchant Unregulated</v>
          </cell>
        </row>
        <row r="5933">
          <cell r="D5933" t="str">
            <v>Edison International</v>
          </cell>
          <cell r="E5933" t="str">
            <v>Wind</v>
          </cell>
          <cell r="G5933">
            <v>171517</v>
          </cell>
          <cell r="H5933" t="str">
            <v>Merchant Unregulated</v>
          </cell>
        </row>
        <row r="5934">
          <cell r="D5934" t="str">
            <v>Edison International</v>
          </cell>
          <cell r="E5934" t="str">
            <v>Wind</v>
          </cell>
          <cell r="G5934">
            <v>227793</v>
          </cell>
          <cell r="H5934" t="str">
            <v>Merchant Unregulated</v>
          </cell>
        </row>
        <row r="5935">
          <cell r="D5935" t="str">
            <v>American Electric Power Company, Inc.</v>
          </cell>
          <cell r="E5935" t="str">
            <v>Coal</v>
          </cell>
          <cell r="G5935">
            <v>8292574</v>
          </cell>
          <cell r="H5935" t="str">
            <v>Regulated</v>
          </cell>
        </row>
        <row r="5936">
          <cell r="D5936" t="str">
            <v>NextEra Energy, Inc.</v>
          </cell>
          <cell r="E5936" t="str">
            <v>Wind</v>
          </cell>
          <cell r="G5936">
            <v>138972</v>
          </cell>
          <cell r="H5936" t="str">
            <v>Merchant Unregulated</v>
          </cell>
        </row>
        <row r="5937">
          <cell r="D5937" t="str">
            <v>Edison International</v>
          </cell>
          <cell r="E5937" t="str">
            <v>Gas</v>
          </cell>
          <cell r="G5937">
            <v>6586447</v>
          </cell>
          <cell r="H5937" t="str">
            <v>Regulated</v>
          </cell>
        </row>
        <row r="5938">
          <cell r="D5938" t="str">
            <v>NextEra Energy, Inc.</v>
          </cell>
          <cell r="E5938" t="str">
            <v>Wind</v>
          </cell>
          <cell r="G5938">
            <v>312189</v>
          </cell>
          <cell r="H5938" t="str">
            <v>Merchant Unregulated</v>
          </cell>
        </row>
        <row r="5939">
          <cell r="D5939" t="str">
            <v>Bonners Ferry City of</v>
          </cell>
          <cell r="E5939" t="str">
            <v>Water</v>
          </cell>
          <cell r="G5939" t="str">
            <v>NA</v>
          </cell>
          <cell r="H5939" t="str">
            <v>Regulated</v>
          </cell>
        </row>
        <row r="5940">
          <cell r="D5940" t="str">
            <v>BLU Leaf Energy, Inc.</v>
          </cell>
          <cell r="E5940" t="str">
            <v>Solar</v>
          </cell>
          <cell r="G5940" t="str">
            <v>NA</v>
          </cell>
          <cell r="H5940" t="str">
            <v>Merchant Unregulated</v>
          </cell>
        </row>
        <row r="5941">
          <cell r="D5941" t="str">
            <v>Metropolitan Pier and Exposition Authority</v>
          </cell>
          <cell r="E5941" t="str">
            <v>Gas</v>
          </cell>
          <cell r="G5941" t="str">
            <v>NA</v>
          </cell>
          <cell r="H5941" t="str">
            <v>Merchant Unregulated</v>
          </cell>
        </row>
        <row r="5942">
          <cell r="D5942" t="str">
            <v>Metropolitan Pier and Exposition Authority</v>
          </cell>
          <cell r="E5942" t="str">
            <v>Oil</v>
          </cell>
          <cell r="G5942" t="str">
            <v>NA</v>
          </cell>
          <cell r="H5942" t="str">
            <v>Merchant Unregulated</v>
          </cell>
        </row>
        <row r="5943">
          <cell r="D5943" t="str">
            <v>Morgan Stanley</v>
          </cell>
          <cell r="E5943" t="str">
            <v>Solar</v>
          </cell>
          <cell r="G5943" t="str">
            <v>NA</v>
          </cell>
          <cell r="H5943" t="str">
            <v>Merchant Unregulated</v>
          </cell>
        </row>
        <row r="5944">
          <cell r="D5944" t="str">
            <v>Michigan Sugar Company</v>
          </cell>
          <cell r="E5944" t="str">
            <v>Coal</v>
          </cell>
          <cell r="G5944" t="str">
            <v>NA</v>
          </cell>
          <cell r="H5944" t="str">
            <v>Merchant Unregulated</v>
          </cell>
        </row>
        <row r="5945">
          <cell r="D5945" t="str">
            <v>Michigan Sugar Company</v>
          </cell>
          <cell r="E5945" t="str">
            <v>Coal</v>
          </cell>
          <cell r="G5945" t="str">
            <v>NA</v>
          </cell>
          <cell r="H5945" t="str">
            <v>Merchant Unregulated</v>
          </cell>
        </row>
        <row r="5946">
          <cell r="D5946" t="str">
            <v>CleanLight Energy, LLC</v>
          </cell>
          <cell r="E5946" t="str">
            <v>Solar</v>
          </cell>
          <cell r="G5946" t="str">
            <v>NA</v>
          </cell>
          <cell r="H5946" t="str">
            <v>Merchant Unregulated</v>
          </cell>
        </row>
        <row r="5947">
          <cell r="D5947" t="str">
            <v>Strata Solar LLC</v>
          </cell>
          <cell r="E5947" t="str">
            <v>Solar</v>
          </cell>
          <cell r="G5947" t="str">
            <v>NA</v>
          </cell>
          <cell r="H5947" t="str">
            <v>Merchant Unregulated</v>
          </cell>
        </row>
        <row r="5948">
          <cell r="D5948" t="str">
            <v>Exelon Corporation</v>
          </cell>
          <cell r="E5948" t="str">
            <v>Water</v>
          </cell>
          <cell r="G5948">
            <v>1098043</v>
          </cell>
          <cell r="H5948" t="str">
            <v>Merchant Unregulated</v>
          </cell>
        </row>
        <row r="5949">
          <cell r="D5949" t="str">
            <v>Ontario Teachers' Pension Plan Board</v>
          </cell>
          <cell r="E5949" t="str">
            <v>Gas</v>
          </cell>
          <cell r="G5949" t="str">
            <v>NA</v>
          </cell>
          <cell r="H5949" t="str">
            <v>Merchant Unregulated</v>
          </cell>
        </row>
        <row r="5950">
          <cell r="D5950" t="str">
            <v>UBS AG</v>
          </cell>
          <cell r="E5950" t="str">
            <v>Gas</v>
          </cell>
          <cell r="G5950" t="str">
            <v>NA</v>
          </cell>
          <cell r="H5950" t="str">
            <v>Merchant Unregulated</v>
          </cell>
        </row>
        <row r="5951">
          <cell r="D5951" t="str">
            <v>Mullen Village of</v>
          </cell>
          <cell r="E5951" t="str">
            <v>Oil</v>
          </cell>
          <cell r="G5951" t="str">
            <v>NA</v>
          </cell>
          <cell r="H5951" t="str">
            <v>Regulated</v>
          </cell>
        </row>
        <row r="5952">
          <cell r="D5952" t="str">
            <v>SunEdison, Inc.</v>
          </cell>
          <cell r="E5952" t="str">
            <v>Solar</v>
          </cell>
          <cell r="G5952" t="str">
            <v>NA</v>
          </cell>
          <cell r="H5952" t="str">
            <v>Merchant Unregulated</v>
          </cell>
        </row>
        <row r="5953">
          <cell r="D5953" t="str">
            <v>Mulvane City of</v>
          </cell>
          <cell r="E5953" t="str">
            <v>Gas</v>
          </cell>
          <cell r="G5953" t="str">
            <v>NA</v>
          </cell>
          <cell r="H5953" t="str">
            <v>Regulated</v>
          </cell>
        </row>
        <row r="5954">
          <cell r="D5954" t="str">
            <v>Mulvane City of</v>
          </cell>
          <cell r="E5954" t="str">
            <v>Oil</v>
          </cell>
          <cell r="G5954" t="str">
            <v>NA</v>
          </cell>
          <cell r="H5954" t="str">
            <v>Regulated</v>
          </cell>
        </row>
        <row r="5955">
          <cell r="D5955" t="str">
            <v>Palm Springs City of</v>
          </cell>
          <cell r="E5955" t="str">
            <v>Gas</v>
          </cell>
          <cell r="G5955" t="str">
            <v>NA</v>
          </cell>
          <cell r="H5955" t="str">
            <v>Merchant Unregulated</v>
          </cell>
        </row>
        <row r="5956">
          <cell r="D5956" t="str">
            <v>Piggott City of</v>
          </cell>
          <cell r="E5956" t="str">
            <v>Oil</v>
          </cell>
          <cell r="G5956" t="str">
            <v>NA</v>
          </cell>
          <cell r="H5956" t="str">
            <v>Regulated</v>
          </cell>
        </row>
        <row r="5957">
          <cell r="D5957" t="str">
            <v>Pinnacle West Capital Corporation</v>
          </cell>
          <cell r="E5957" t="str">
            <v>Solar</v>
          </cell>
          <cell r="G5957">
            <v>0</v>
          </cell>
          <cell r="H5957" t="str">
            <v>Regulated</v>
          </cell>
        </row>
        <row r="5958">
          <cell r="D5958" t="str">
            <v>Neenah Paper, Inc.</v>
          </cell>
          <cell r="E5958" t="str">
            <v>Coal</v>
          </cell>
          <cell r="G5958" t="str">
            <v>NA</v>
          </cell>
          <cell r="H5958" t="str">
            <v>Merchant Unregulated</v>
          </cell>
        </row>
        <row r="5959">
          <cell r="D5959" t="str">
            <v>E.ON SE</v>
          </cell>
          <cell r="E5959" t="str">
            <v>Wind</v>
          </cell>
          <cell r="G5959">
            <v>84738</v>
          </cell>
          <cell r="H5959" t="str">
            <v>Merchant Unregulated</v>
          </cell>
        </row>
        <row r="5960">
          <cell r="D5960" t="str">
            <v>Duke Energy Corporation</v>
          </cell>
          <cell r="E5960" t="str">
            <v>Solar</v>
          </cell>
          <cell r="G5960" t="str">
            <v>NA</v>
          </cell>
          <cell r="H5960" t="str">
            <v>Merchant Unregulated</v>
          </cell>
        </row>
        <row r="5961">
          <cell r="D5961" t="str">
            <v>Duke Energy Corporation</v>
          </cell>
          <cell r="E5961" t="str">
            <v>Solar</v>
          </cell>
          <cell r="G5961" t="str">
            <v>NA</v>
          </cell>
          <cell r="H5961" t="str">
            <v>Merchant Unregulated</v>
          </cell>
        </row>
        <row r="5962">
          <cell r="D5962" t="str">
            <v>Utica Power Authority</v>
          </cell>
          <cell r="E5962" t="str">
            <v>Water</v>
          </cell>
          <cell r="G5962" t="str">
            <v>NA</v>
          </cell>
          <cell r="H5962" t="str">
            <v>Merchant Unregulated</v>
          </cell>
        </row>
        <row r="5963">
          <cell r="D5963" t="str">
            <v>North Little Rock City of</v>
          </cell>
          <cell r="E5963" t="str">
            <v>Water</v>
          </cell>
          <cell r="G5963" t="str">
            <v>NA</v>
          </cell>
          <cell r="H5963" t="str">
            <v>Regulated</v>
          </cell>
        </row>
        <row r="5964">
          <cell r="D5964" t="str">
            <v>Murray City of UT</v>
          </cell>
          <cell r="E5964" t="str">
            <v>Gas</v>
          </cell>
          <cell r="G5964" t="str">
            <v>NA</v>
          </cell>
          <cell r="H5964" t="str">
            <v>Regulated</v>
          </cell>
        </row>
        <row r="5965">
          <cell r="D5965" t="str">
            <v>Westar Energy, Inc.</v>
          </cell>
          <cell r="E5965" t="str">
            <v>Gas</v>
          </cell>
          <cell r="G5965">
            <v>166597</v>
          </cell>
          <cell r="H5965" t="str">
            <v>Regulated</v>
          </cell>
        </row>
        <row r="5966">
          <cell r="D5966" t="str">
            <v>Consolidated Edison, Inc.</v>
          </cell>
          <cell r="E5966" t="str">
            <v>Solar</v>
          </cell>
          <cell r="G5966" t="str">
            <v>NA</v>
          </cell>
          <cell r="H5966" t="str">
            <v>Merchant Unregulated</v>
          </cell>
        </row>
        <row r="5967">
          <cell r="D5967" t="str">
            <v>SunEdison, Inc.</v>
          </cell>
          <cell r="E5967" t="str">
            <v>Solar</v>
          </cell>
          <cell r="G5967" t="str">
            <v>NA</v>
          </cell>
          <cell r="H5967" t="str">
            <v>Merchant Unregulated</v>
          </cell>
        </row>
        <row r="5968">
          <cell r="D5968" t="str">
            <v>Board of Water Electric &amp; Communications</v>
          </cell>
          <cell r="E5968" t="str">
            <v>Coal</v>
          </cell>
          <cell r="G5968">
            <v>673161</v>
          </cell>
          <cell r="H5968" t="str">
            <v>Regulated</v>
          </cell>
        </row>
        <row r="5969">
          <cell r="D5969" t="str">
            <v>Muscoda City of</v>
          </cell>
          <cell r="E5969" t="str">
            <v>Water</v>
          </cell>
          <cell r="G5969" t="str">
            <v>NA</v>
          </cell>
          <cell r="H5969" t="str">
            <v>Regulated</v>
          </cell>
        </row>
        <row r="5970">
          <cell r="D5970" t="str">
            <v>American Electric Power Company, Inc.</v>
          </cell>
          <cell r="E5970" t="str">
            <v>Coal</v>
          </cell>
          <cell r="G5970">
            <v>1789615</v>
          </cell>
          <cell r="H5970" t="str">
            <v>Regulated</v>
          </cell>
        </row>
        <row r="5971">
          <cell r="D5971" t="str">
            <v>OGE Energy Corp.</v>
          </cell>
          <cell r="E5971" t="str">
            <v>Coal</v>
          </cell>
          <cell r="G5971">
            <v>7998602</v>
          </cell>
          <cell r="H5971" t="str">
            <v>Regulated</v>
          </cell>
        </row>
        <row r="5972">
          <cell r="D5972" t="str">
            <v>Koch Industries, Inc.</v>
          </cell>
          <cell r="E5972" t="str">
            <v>Coal</v>
          </cell>
          <cell r="G5972" t="str">
            <v>NA</v>
          </cell>
          <cell r="H5972" t="str">
            <v>Merchant Unregulated</v>
          </cell>
        </row>
        <row r="5973">
          <cell r="D5973" t="str">
            <v>Xinjiang Goldwind Science &amp; Technology Company Limited</v>
          </cell>
          <cell r="E5973" t="str">
            <v>Wind</v>
          </cell>
          <cell r="G5973" t="str">
            <v>NA</v>
          </cell>
          <cell r="H5973" t="str">
            <v>Merchant Unregulated</v>
          </cell>
        </row>
        <row r="5974">
          <cell r="D5974" t="str">
            <v>Xinjiang Goldwind Science &amp; Technology Company Limited</v>
          </cell>
          <cell r="E5974" t="str">
            <v>Wind</v>
          </cell>
          <cell r="G5974" t="str">
            <v>NA</v>
          </cell>
          <cell r="H5974" t="str">
            <v>Merchant Unregulated</v>
          </cell>
        </row>
        <row r="5975">
          <cell r="D5975" t="str">
            <v>OGE Energy Corp.</v>
          </cell>
          <cell r="E5975" t="str">
            <v>Gas</v>
          </cell>
          <cell r="G5975">
            <v>523197</v>
          </cell>
          <cell r="H5975" t="str">
            <v>Regulated</v>
          </cell>
        </row>
        <row r="5976">
          <cell r="D5976" t="str">
            <v>OGE Energy Corp.</v>
          </cell>
          <cell r="E5976" t="str">
            <v>Gas</v>
          </cell>
          <cell r="G5976">
            <v>4658</v>
          </cell>
          <cell r="H5976" t="str">
            <v>Regulated</v>
          </cell>
        </row>
        <row r="5977">
          <cell r="D5977" t="str">
            <v>Terra Firma Capital Partners Ltd.</v>
          </cell>
          <cell r="E5977" t="str">
            <v>Wind</v>
          </cell>
          <cell r="G5977" t="str">
            <v>NA</v>
          </cell>
          <cell r="H5977" t="str">
            <v>Merchant Unregulated</v>
          </cell>
        </row>
        <row r="5978">
          <cell r="D5978" t="str">
            <v>Golden Spread Electric Cooperative, Inc.</v>
          </cell>
          <cell r="E5978" t="str">
            <v>Gas</v>
          </cell>
          <cell r="G5978">
            <v>1281190</v>
          </cell>
          <cell r="H5978" t="str">
            <v>Merchant Unregulated</v>
          </cell>
        </row>
        <row r="5979">
          <cell r="D5979" t="str">
            <v>Golden Spread Electric Cooperative, Inc.</v>
          </cell>
          <cell r="E5979" t="str">
            <v>Gas</v>
          </cell>
          <cell r="G5979">
            <v>151093</v>
          </cell>
          <cell r="H5979" t="str">
            <v>Merchant Unregulated</v>
          </cell>
        </row>
        <row r="5980">
          <cell r="D5980" t="str">
            <v>Golden Spread Electric Cooperative, Inc.</v>
          </cell>
          <cell r="E5980" t="str">
            <v>Gas</v>
          </cell>
          <cell r="G5980" t="str">
            <v>NA</v>
          </cell>
          <cell r="H5980" t="str">
            <v>Merchant Unregulated</v>
          </cell>
        </row>
        <row r="5981">
          <cell r="D5981" t="str">
            <v>South Carolina Public Service Authority</v>
          </cell>
          <cell r="E5981" t="str">
            <v>Oil</v>
          </cell>
          <cell r="G5981" t="str">
            <v>NA</v>
          </cell>
          <cell r="H5981" t="str">
            <v>Regulated</v>
          </cell>
        </row>
        <row r="5982">
          <cell r="D5982" t="str">
            <v>Exelon Corporation</v>
          </cell>
          <cell r="E5982" t="str">
            <v>Gas</v>
          </cell>
          <cell r="G5982">
            <v>161981</v>
          </cell>
          <cell r="H5982" t="str">
            <v>Merchant Unregulated</v>
          </cell>
        </row>
        <row r="5983">
          <cell r="D5983" t="str">
            <v>Exelon Corporation</v>
          </cell>
          <cell r="E5983" t="str">
            <v>Oil</v>
          </cell>
          <cell r="G5983">
            <v>53</v>
          </cell>
          <cell r="H5983" t="str">
            <v>Merchant Unregulated</v>
          </cell>
        </row>
        <row r="5984">
          <cell r="D5984" t="str">
            <v>PPL Corporation</v>
          </cell>
          <cell r="E5984" t="str">
            <v>Water</v>
          </cell>
          <cell r="G5984" t="str">
            <v>NA</v>
          </cell>
          <cell r="H5984" t="str">
            <v>Merchant Unregulated</v>
          </cell>
        </row>
        <row r="5985">
          <cell r="D5985" t="str">
            <v>Exelon Corporation</v>
          </cell>
          <cell r="E5985" t="str">
            <v>Gas</v>
          </cell>
          <cell r="G5985">
            <v>6584668</v>
          </cell>
          <cell r="H5985" t="str">
            <v>Merchant Unregulated</v>
          </cell>
        </row>
        <row r="5986">
          <cell r="D5986" t="str">
            <v>Southern Company</v>
          </cell>
          <cell r="E5986" t="str">
            <v>Biomass</v>
          </cell>
          <cell r="G5986">
            <v>73072</v>
          </cell>
          <cell r="H5986" t="str">
            <v>Merchant Unregulated</v>
          </cell>
        </row>
        <row r="5987">
          <cell r="D5987" t="str">
            <v>Southern Company</v>
          </cell>
          <cell r="E5987" t="str">
            <v>Water</v>
          </cell>
          <cell r="G5987">
            <v>10202</v>
          </cell>
          <cell r="H5987" t="str">
            <v>Regulated</v>
          </cell>
        </row>
        <row r="5988">
          <cell r="D5988" t="str">
            <v>Koch Industries, Inc.</v>
          </cell>
          <cell r="E5988" t="str">
            <v>Biomass</v>
          </cell>
          <cell r="G5988">
            <v>285076</v>
          </cell>
          <cell r="H5988" t="str">
            <v>Merchant Unregulated</v>
          </cell>
        </row>
        <row r="5989">
          <cell r="D5989" t="str">
            <v>Naknek Electric Assn, Inc</v>
          </cell>
          <cell r="E5989" t="str">
            <v>Oil</v>
          </cell>
          <cell r="G5989" t="str">
            <v>NA</v>
          </cell>
          <cell r="H5989" t="str">
            <v>Merchant Unregulated</v>
          </cell>
        </row>
        <row r="5990">
          <cell r="D5990" t="str">
            <v>Nalco Chemical Co</v>
          </cell>
          <cell r="E5990" t="str">
            <v>Gas</v>
          </cell>
          <cell r="G5990" t="str">
            <v>NA</v>
          </cell>
          <cell r="H5990" t="str">
            <v>Merchant Unregulated</v>
          </cell>
        </row>
        <row r="5991">
          <cell r="D5991" t="str">
            <v>Amalgamated Sugar Co.</v>
          </cell>
          <cell r="E5991" t="str">
            <v>Coal</v>
          </cell>
          <cell r="G5991" t="str">
            <v>NA</v>
          </cell>
          <cell r="H5991" t="str">
            <v>Merchant Unregulated</v>
          </cell>
        </row>
        <row r="5992">
          <cell r="D5992" t="str">
            <v>Renewable World Energies, LLC</v>
          </cell>
          <cell r="E5992" t="str">
            <v>Water</v>
          </cell>
          <cell r="G5992" t="str">
            <v>NA</v>
          </cell>
          <cell r="H5992" t="str">
            <v>Merchant Unregulated</v>
          </cell>
        </row>
        <row r="5993">
          <cell r="D5993" t="str">
            <v>Morgan Stanley</v>
          </cell>
          <cell r="E5993" t="str">
            <v>Gas</v>
          </cell>
          <cell r="G5993" t="str">
            <v>NA</v>
          </cell>
          <cell r="H5993" t="str">
            <v>Merchant Unregulated</v>
          </cell>
        </row>
        <row r="5994">
          <cell r="D5994" t="str">
            <v>Duke Energy Corporation</v>
          </cell>
          <cell r="E5994" t="str">
            <v>Water</v>
          </cell>
          <cell r="G5994">
            <v>206704</v>
          </cell>
          <cell r="H5994" t="str">
            <v>Regulated</v>
          </cell>
        </row>
        <row r="5995">
          <cell r="D5995" t="str">
            <v>National Grid plc</v>
          </cell>
          <cell r="E5995" t="str">
            <v>Oil</v>
          </cell>
          <cell r="G5995" t="str">
            <v>NA</v>
          </cell>
          <cell r="H5995" t="str">
            <v>Merchant Unregulated</v>
          </cell>
        </row>
        <row r="5996">
          <cell r="D5996" t="str">
            <v>New England Power Company</v>
          </cell>
          <cell r="E5996" t="str">
            <v>Oil</v>
          </cell>
          <cell r="G5996" t="str">
            <v>NA</v>
          </cell>
          <cell r="H5996" t="str">
            <v>Merchant Unregulated</v>
          </cell>
        </row>
        <row r="5997">
          <cell r="D5997" t="str">
            <v>SunEdison, Inc.</v>
          </cell>
          <cell r="E5997" t="str">
            <v>Solar</v>
          </cell>
          <cell r="G5997" t="str">
            <v>NA</v>
          </cell>
          <cell r="H5997" t="str">
            <v>Merchant Unregulated</v>
          </cell>
        </row>
        <row r="5998">
          <cell r="D5998" t="str">
            <v>Napa State Hospital</v>
          </cell>
          <cell r="E5998" t="str">
            <v>Gas</v>
          </cell>
          <cell r="G5998" t="str">
            <v>NA</v>
          </cell>
          <cell r="H5998" t="str">
            <v>Merchant Unregulated</v>
          </cell>
        </row>
        <row r="5999">
          <cell r="D5999" t="str">
            <v>BP plc</v>
          </cell>
          <cell r="E5999" t="str">
            <v>Gas</v>
          </cell>
          <cell r="G5999" t="str">
            <v>NA</v>
          </cell>
          <cell r="H5999" t="str">
            <v>Merchant Unregulated</v>
          </cell>
        </row>
        <row r="6000">
          <cell r="D6000" t="str">
            <v>Waste Management, Inc.</v>
          </cell>
          <cell r="E6000" t="str">
            <v>Biomass</v>
          </cell>
          <cell r="G6000" t="str">
            <v>NA</v>
          </cell>
          <cell r="H6000" t="str">
            <v>Merchant Unregulated</v>
          </cell>
        </row>
        <row r="6001">
          <cell r="D6001" t="str">
            <v>Napoleon City of</v>
          </cell>
          <cell r="E6001" t="str">
            <v>Oil</v>
          </cell>
          <cell r="G6001" t="str">
            <v>NA</v>
          </cell>
          <cell r="H6001" t="str">
            <v>Regulated</v>
          </cell>
        </row>
        <row r="6002">
          <cell r="D6002" t="str">
            <v>American Municipal Power, Inc.</v>
          </cell>
          <cell r="E6002" t="str">
            <v>Oil</v>
          </cell>
          <cell r="G6002" t="str">
            <v>NA</v>
          </cell>
          <cell r="H6002" t="str">
            <v>Merchant Unregulated</v>
          </cell>
        </row>
        <row r="6003">
          <cell r="D6003" t="str">
            <v>American Municipal Power, Inc.</v>
          </cell>
          <cell r="E6003" t="str">
            <v>Gas</v>
          </cell>
          <cell r="G6003" t="str">
            <v>NA</v>
          </cell>
          <cell r="H6003" t="str">
            <v>Merchant Unregulated</v>
          </cell>
        </row>
        <row r="6004">
          <cell r="D6004" t="str">
            <v>American Municipal Power, Inc.</v>
          </cell>
          <cell r="E6004" t="str">
            <v>Solar</v>
          </cell>
          <cell r="G6004" t="str">
            <v>NA</v>
          </cell>
          <cell r="H6004" t="str">
            <v>Merchant Unregulated</v>
          </cell>
        </row>
        <row r="6005">
          <cell r="D6005" t="str">
            <v>BNB Napoleon Solar LLC</v>
          </cell>
          <cell r="E6005" t="str">
            <v>Solar</v>
          </cell>
          <cell r="G6005" t="str">
            <v>NA</v>
          </cell>
          <cell r="H6005" t="str">
            <v>Merchant Unregulated</v>
          </cell>
        </row>
        <row r="6006">
          <cell r="D6006" t="str">
            <v>Alcoa, Inc.</v>
          </cell>
          <cell r="E6006" t="str">
            <v>Water</v>
          </cell>
          <cell r="G6006">
            <v>331087</v>
          </cell>
          <cell r="H6006" t="str">
            <v>Merchant Unregulated</v>
          </cell>
        </row>
        <row r="6007">
          <cell r="D6007" t="str">
            <v>PG&amp;E Corporation</v>
          </cell>
          <cell r="E6007" t="str">
            <v>Water</v>
          </cell>
          <cell r="G6007">
            <v>86095</v>
          </cell>
          <cell r="H6007" t="str">
            <v>Regulated</v>
          </cell>
        </row>
        <row r="6008">
          <cell r="D6008" t="str">
            <v>Yuba County Water Agency</v>
          </cell>
          <cell r="E6008" t="str">
            <v>Water</v>
          </cell>
          <cell r="G6008" t="str">
            <v>NA</v>
          </cell>
          <cell r="H6008" t="str">
            <v>Merchant Unregulated</v>
          </cell>
        </row>
        <row r="6009">
          <cell r="D6009" t="str">
            <v>United States Government</v>
          </cell>
          <cell r="E6009" t="str">
            <v>Water</v>
          </cell>
          <cell r="G6009" t="str">
            <v>NA</v>
          </cell>
          <cell r="H6009" t="str">
            <v>Merchant Unregulated</v>
          </cell>
        </row>
        <row r="6010">
          <cell r="D6010" t="str">
            <v>US Power Generating Company</v>
          </cell>
          <cell r="E6010" t="str">
            <v>Gas</v>
          </cell>
          <cell r="G6010">
            <v>110868</v>
          </cell>
          <cell r="H6010" t="str">
            <v>Merchant Unregulated</v>
          </cell>
        </row>
        <row r="6011">
          <cell r="D6011" t="str">
            <v>Algonquin Power &amp; Utilities Corp.</v>
          </cell>
          <cell r="E6011" t="str">
            <v>Biomass</v>
          </cell>
          <cell r="G6011" t="str">
            <v>NA</v>
          </cell>
          <cell r="H6011" t="str">
            <v>Merchant Unregulated</v>
          </cell>
        </row>
        <row r="6012">
          <cell r="D6012" t="str">
            <v>Emera Incorporated</v>
          </cell>
          <cell r="E6012" t="str">
            <v>Biomass</v>
          </cell>
          <cell r="G6012" t="str">
            <v>NA</v>
          </cell>
          <cell r="H6012" t="str">
            <v>Merchant Unregulated</v>
          </cell>
        </row>
        <row r="6013">
          <cell r="D6013" t="str">
            <v>GDF Suez SA</v>
          </cell>
          <cell r="E6013" t="str">
            <v>Gas</v>
          </cell>
          <cell r="G6013" t="str">
            <v>NA</v>
          </cell>
          <cell r="H6013" t="str">
            <v>Merchant Unregulated</v>
          </cell>
        </row>
        <row r="6014">
          <cell r="D6014" t="str">
            <v>Duke Energy Corporation</v>
          </cell>
          <cell r="E6014" t="str">
            <v>Solar</v>
          </cell>
          <cell r="G6014" t="str">
            <v>NA</v>
          </cell>
          <cell r="H6014" t="str">
            <v>Regulated</v>
          </cell>
        </row>
        <row r="6015">
          <cell r="D6015" t="str">
            <v>Public Service Enterprise Group Incorporated</v>
          </cell>
          <cell r="E6015" t="str">
            <v>Oil</v>
          </cell>
          <cell r="G6015" t="str">
            <v>NA</v>
          </cell>
          <cell r="H6015" t="str">
            <v>Merchant Unregulated</v>
          </cell>
        </row>
        <row r="6016">
          <cell r="D6016" t="str">
            <v>Axiall Corporation</v>
          </cell>
          <cell r="E6016" t="str">
            <v>Coal</v>
          </cell>
          <cell r="G6016" t="str">
            <v>NA</v>
          </cell>
          <cell r="H6016" t="str">
            <v>Merchant Unregulated</v>
          </cell>
        </row>
        <row r="6017">
          <cell r="D6017" t="str">
            <v>Cellu Tissue Corp</v>
          </cell>
          <cell r="E6017" t="str">
            <v>Water</v>
          </cell>
          <cell r="G6017" t="str">
            <v>NA</v>
          </cell>
          <cell r="H6017" t="str">
            <v>Merchant Unregulated</v>
          </cell>
        </row>
        <row r="6018">
          <cell r="D6018" t="str">
            <v>Berkshire Hathaway Inc.</v>
          </cell>
          <cell r="E6018" t="str">
            <v>Coal</v>
          </cell>
          <cell r="G6018">
            <v>4547742</v>
          </cell>
          <cell r="H6018" t="str">
            <v>Regulated</v>
          </cell>
        </row>
        <row r="6019">
          <cell r="D6019" t="str">
            <v>MidAmerican Energy Holdings Company</v>
          </cell>
          <cell r="E6019" t="str">
            <v>Coal</v>
          </cell>
          <cell r="G6019">
            <v>516557</v>
          </cell>
          <cell r="H6019" t="str">
            <v>Regulated</v>
          </cell>
        </row>
        <row r="6020">
          <cell r="D6020" t="str">
            <v>Alaska Power &amp; Telephone Co.</v>
          </cell>
          <cell r="E6020" t="str">
            <v>Oil</v>
          </cell>
          <cell r="G6020" t="str">
            <v>NA</v>
          </cell>
          <cell r="H6020" t="str">
            <v>Merchant Unregulated</v>
          </cell>
        </row>
        <row r="6021">
          <cell r="D6021" t="str">
            <v>Alaska Energy &amp; Resources Company</v>
          </cell>
          <cell r="E6021" t="str">
            <v>Oil</v>
          </cell>
          <cell r="G6021" t="str">
            <v>NA</v>
          </cell>
          <cell r="H6021" t="str">
            <v>Merchant Unregulated</v>
          </cell>
        </row>
        <row r="6022">
          <cell r="D6022" t="str">
            <v>United States Government</v>
          </cell>
          <cell r="E6022" t="str">
            <v>Coal</v>
          </cell>
          <cell r="G6022">
            <v>3860800</v>
          </cell>
          <cell r="H6022" t="str">
            <v>Regulated</v>
          </cell>
        </row>
        <row r="6023">
          <cell r="D6023" t="str">
            <v>UNS Energy Corporation</v>
          </cell>
          <cell r="E6023" t="str">
            <v>Coal</v>
          </cell>
          <cell r="G6023">
            <v>1191604</v>
          </cell>
          <cell r="H6023" t="str">
            <v>Regulated</v>
          </cell>
        </row>
        <row r="6024">
          <cell r="D6024" t="str">
            <v>Salt River Project</v>
          </cell>
          <cell r="E6024" t="str">
            <v>Coal</v>
          </cell>
          <cell r="G6024">
            <v>3447710</v>
          </cell>
          <cell r="H6024" t="str">
            <v>Regulated</v>
          </cell>
        </row>
        <row r="6025">
          <cell r="D6025" t="str">
            <v>NV Energy, Inc.</v>
          </cell>
          <cell r="E6025" t="str">
            <v>Coal</v>
          </cell>
          <cell r="G6025">
            <v>1795351</v>
          </cell>
          <cell r="H6025" t="str">
            <v>Regulated</v>
          </cell>
        </row>
        <row r="6026">
          <cell r="D6026" t="str">
            <v>Los Angeles Department of Water and Power</v>
          </cell>
          <cell r="E6026" t="str">
            <v>Coal</v>
          </cell>
          <cell r="G6026">
            <v>3368269</v>
          </cell>
          <cell r="H6026" t="str">
            <v>Regulated</v>
          </cell>
        </row>
        <row r="6027">
          <cell r="D6027" t="str">
            <v>Pinnacle West Capital Corporation</v>
          </cell>
          <cell r="E6027" t="str">
            <v>Coal</v>
          </cell>
          <cell r="G6027">
            <v>2224329</v>
          </cell>
          <cell r="H6027" t="str">
            <v>Regulated</v>
          </cell>
        </row>
        <row r="6028">
          <cell r="D6028" t="str">
            <v>Farmington City of NM</v>
          </cell>
          <cell r="E6028" t="str">
            <v>Water</v>
          </cell>
          <cell r="G6028" t="str">
            <v>NA</v>
          </cell>
          <cell r="H6028" t="str">
            <v>Regulated</v>
          </cell>
        </row>
        <row r="6029">
          <cell r="D6029" t="str">
            <v>MetLife, Inc.</v>
          </cell>
          <cell r="E6029" t="str">
            <v>Solar</v>
          </cell>
          <cell r="G6029" t="str">
            <v>NA</v>
          </cell>
          <cell r="H6029" t="str">
            <v>Merchant Unregulated</v>
          </cell>
        </row>
        <row r="6030">
          <cell r="D6030" t="str">
            <v>California Department of Navy</v>
          </cell>
          <cell r="E6030" t="str">
            <v>Gas</v>
          </cell>
          <cell r="G6030" t="str">
            <v>NA</v>
          </cell>
          <cell r="H6030" t="str">
            <v>Merchant Unregulated</v>
          </cell>
        </row>
        <row r="6031">
          <cell r="D6031" t="str">
            <v>Atlantic Power Corporation</v>
          </cell>
          <cell r="E6031" t="str">
            <v>Gas</v>
          </cell>
          <cell r="G6031" t="str">
            <v>NA</v>
          </cell>
          <cell r="H6031" t="str">
            <v>Merchant Unregulated</v>
          </cell>
        </row>
        <row r="6032">
          <cell r="D6032" t="str">
            <v>United States Government</v>
          </cell>
          <cell r="E6032" t="str">
            <v>Oil</v>
          </cell>
          <cell r="G6032" t="str">
            <v>NA</v>
          </cell>
          <cell r="H6032" t="str">
            <v>Merchant Unregulated</v>
          </cell>
        </row>
        <row r="6033">
          <cell r="D6033" t="str">
            <v>Atlantic Power Corporation</v>
          </cell>
          <cell r="E6033" t="str">
            <v>Gas</v>
          </cell>
          <cell r="G6033" t="str">
            <v>NA</v>
          </cell>
          <cell r="H6033" t="str">
            <v>Merchant Unregulated</v>
          </cell>
        </row>
        <row r="6034">
          <cell r="D6034" t="str">
            <v>Global Infrastructure Management, LLC</v>
          </cell>
          <cell r="E6034" t="str">
            <v>Geothermal</v>
          </cell>
          <cell r="G6034">
            <v>197600</v>
          </cell>
          <cell r="H6034" t="str">
            <v>Merchant Unregulated</v>
          </cell>
        </row>
        <row r="6035">
          <cell r="D6035" t="str">
            <v>ArcLight Capital Holdings, LLC</v>
          </cell>
          <cell r="E6035" t="str">
            <v>Geothermal</v>
          </cell>
          <cell r="G6035">
            <v>322402</v>
          </cell>
          <cell r="H6035" t="str">
            <v>Merchant Unregulated</v>
          </cell>
        </row>
        <row r="6036">
          <cell r="D6036" t="str">
            <v>Tier One Solar, LLC</v>
          </cell>
          <cell r="E6036" t="str">
            <v>Solar</v>
          </cell>
          <cell r="G6036" t="str">
            <v>NA</v>
          </cell>
          <cell r="H6036" t="str">
            <v>Merchant Unregulated</v>
          </cell>
        </row>
        <row r="6037">
          <cell r="D6037" t="str">
            <v>Portland General Electric Company</v>
          </cell>
          <cell r="E6037" t="str">
            <v>Oil</v>
          </cell>
          <cell r="G6037">
            <v>38</v>
          </cell>
          <cell r="H6037" t="str">
            <v>Regulated</v>
          </cell>
        </row>
        <row r="6038">
          <cell r="D6038" t="str">
            <v>Nevada Department of Corrections</v>
          </cell>
          <cell r="E6038" t="str">
            <v>Solar</v>
          </cell>
          <cell r="G6038" t="str">
            <v>NA</v>
          </cell>
          <cell r="H6038" t="str">
            <v>Merchant Unregulated</v>
          </cell>
        </row>
        <row r="6039">
          <cell r="D6039" t="str">
            <v>U.S. Geothermal Inc.</v>
          </cell>
          <cell r="E6039" t="str">
            <v>Geothermal</v>
          </cell>
          <cell r="G6039">
            <v>11856</v>
          </cell>
          <cell r="H6039" t="str">
            <v>Merchant Unregulated</v>
          </cell>
        </row>
        <row r="6040">
          <cell r="D6040" t="str">
            <v>Enbridge Inc.</v>
          </cell>
          <cell r="E6040" t="str">
            <v>Geothermal</v>
          </cell>
          <cell r="G6040">
            <v>4385</v>
          </cell>
          <cell r="H6040" t="str">
            <v>Merchant Unregulated</v>
          </cell>
        </row>
        <row r="6041">
          <cell r="D6041" t="str">
            <v>SCANA Corporation</v>
          </cell>
          <cell r="E6041" t="str">
            <v>Water</v>
          </cell>
          <cell r="G6041">
            <v>13671</v>
          </cell>
          <cell r="H6041" t="str">
            <v>Regulated</v>
          </cell>
        </row>
        <row r="6042">
          <cell r="D6042" t="str">
            <v>Kansas City City of</v>
          </cell>
          <cell r="E6042" t="str">
            <v>Coal</v>
          </cell>
          <cell r="G6042">
            <v>962288</v>
          </cell>
          <cell r="H6042" t="str">
            <v>Regulated</v>
          </cell>
        </row>
        <row r="6043">
          <cell r="D6043" t="str">
            <v>Kansas City City of</v>
          </cell>
          <cell r="E6043" t="str">
            <v>Gas</v>
          </cell>
          <cell r="G6043">
            <v>32545</v>
          </cell>
          <cell r="H6043" t="str">
            <v>Regulated</v>
          </cell>
        </row>
        <row r="6044">
          <cell r="D6044" t="str">
            <v>Utah Associated Mun Power Sys</v>
          </cell>
          <cell r="E6044" t="str">
            <v>Other Nonrenewable</v>
          </cell>
          <cell r="G6044" t="str">
            <v>NA</v>
          </cell>
          <cell r="H6044" t="str">
            <v>Merchant Unregulated</v>
          </cell>
        </row>
        <row r="6045">
          <cell r="D6045" t="str">
            <v>Omaha Public Power District</v>
          </cell>
          <cell r="E6045" t="str">
            <v>Coal</v>
          </cell>
          <cell r="G6045">
            <v>9575270</v>
          </cell>
          <cell r="H6045" t="str">
            <v>Regulated</v>
          </cell>
        </row>
        <row r="6046">
          <cell r="D6046" t="str">
            <v>Nebraska City City of</v>
          </cell>
          <cell r="E6046" t="str">
            <v>Gas</v>
          </cell>
          <cell r="G6046" t="str">
            <v>NA</v>
          </cell>
          <cell r="H6046" t="str">
            <v>Regulated</v>
          </cell>
        </row>
        <row r="6047">
          <cell r="D6047" t="str">
            <v>Nebraska City City of</v>
          </cell>
          <cell r="E6047" t="str">
            <v>Gas</v>
          </cell>
          <cell r="G6047" t="str">
            <v>NA</v>
          </cell>
          <cell r="H6047" t="str">
            <v>Regulated</v>
          </cell>
        </row>
        <row r="6048">
          <cell r="D6048" t="str">
            <v>Nebraska Public Power District</v>
          </cell>
          <cell r="E6048" t="str">
            <v>Oil</v>
          </cell>
          <cell r="G6048" t="str">
            <v>NA</v>
          </cell>
          <cell r="H6048" t="str">
            <v>Regulated</v>
          </cell>
        </row>
        <row r="6049">
          <cell r="D6049" t="str">
            <v>American Capital, Ltd.</v>
          </cell>
          <cell r="E6049" t="str">
            <v>Gas</v>
          </cell>
          <cell r="G6049" t="str">
            <v>NA</v>
          </cell>
          <cell r="H6049" t="str">
            <v>Merchant Unregulated</v>
          </cell>
        </row>
        <row r="6050">
          <cell r="D6050" t="str">
            <v>Integrys Energy Group, Inc.</v>
          </cell>
          <cell r="E6050" t="str">
            <v>Solar</v>
          </cell>
          <cell r="G6050" t="str">
            <v>NA</v>
          </cell>
          <cell r="H6050" t="str">
            <v>Merchant Unregulated</v>
          </cell>
        </row>
        <row r="6051">
          <cell r="D6051" t="str">
            <v>Alliant Energy Corporation</v>
          </cell>
          <cell r="E6051" t="str">
            <v>Gas</v>
          </cell>
          <cell r="G6051">
            <v>103180</v>
          </cell>
          <cell r="H6051" t="str">
            <v>Regulated</v>
          </cell>
        </row>
        <row r="6052">
          <cell r="D6052" t="str">
            <v>Black Hills Corporation</v>
          </cell>
          <cell r="E6052" t="str">
            <v>Coal</v>
          </cell>
          <cell r="G6052">
            <v>153616</v>
          </cell>
          <cell r="H6052" t="str">
            <v>Regulated</v>
          </cell>
        </row>
        <row r="6053">
          <cell r="D6053" t="str">
            <v>Black Hills Corporation</v>
          </cell>
          <cell r="E6053" t="str">
            <v>Gas</v>
          </cell>
          <cell r="G6053" t="str">
            <v>NA</v>
          </cell>
          <cell r="H6053" t="str">
            <v>Merchant Unregulated</v>
          </cell>
        </row>
        <row r="6054">
          <cell r="D6054" t="str">
            <v>Black Hills Corporation</v>
          </cell>
          <cell r="E6054" t="str">
            <v>Coal</v>
          </cell>
          <cell r="G6054">
            <v>568599</v>
          </cell>
          <cell r="H6054" t="str">
            <v>Regulated</v>
          </cell>
        </row>
        <row r="6055">
          <cell r="D6055" t="str">
            <v>Black Hills Corporation</v>
          </cell>
          <cell r="E6055" t="str">
            <v>Gas</v>
          </cell>
          <cell r="G6055">
            <v>16698</v>
          </cell>
          <cell r="H6055" t="str">
            <v>Regulated</v>
          </cell>
        </row>
        <row r="6056">
          <cell r="D6056" t="str">
            <v>Domtar Corp.</v>
          </cell>
          <cell r="E6056" t="str">
            <v>Coal</v>
          </cell>
          <cell r="G6056" t="str">
            <v>NA</v>
          </cell>
          <cell r="H6056" t="str">
            <v>Merchant Unregulated</v>
          </cell>
        </row>
        <row r="6057">
          <cell r="D6057" t="str">
            <v>Domtar Corp.</v>
          </cell>
          <cell r="E6057" t="str">
            <v>Water</v>
          </cell>
          <cell r="G6057" t="str">
            <v>NA</v>
          </cell>
          <cell r="H6057" t="str">
            <v>Merchant Unregulated</v>
          </cell>
        </row>
        <row r="6058">
          <cell r="D6058" t="str">
            <v>Neligh City of Nebraska</v>
          </cell>
          <cell r="E6058" t="str">
            <v>Oil</v>
          </cell>
          <cell r="G6058" t="str">
            <v>NA</v>
          </cell>
          <cell r="H6058" t="str">
            <v>Merchant Unregulated</v>
          </cell>
        </row>
        <row r="6059">
          <cell r="D6059" t="str">
            <v>SunEdison, Inc.</v>
          </cell>
          <cell r="E6059" t="str">
            <v>Solar</v>
          </cell>
          <cell r="G6059" t="str">
            <v>NA</v>
          </cell>
          <cell r="H6059" t="str">
            <v>Merchant Unregulated</v>
          </cell>
        </row>
        <row r="6060">
          <cell r="D6060" t="str">
            <v>Nelson Creek Power Inc</v>
          </cell>
          <cell r="E6060" t="str">
            <v>Water</v>
          </cell>
          <cell r="G6060" t="str">
            <v>NA</v>
          </cell>
          <cell r="H6060" t="str">
            <v>Merchant Unregulated</v>
          </cell>
        </row>
        <row r="6061">
          <cell r="D6061" t="str">
            <v>Alliant Energy Corporation</v>
          </cell>
          <cell r="E6061" t="str">
            <v>Coal</v>
          </cell>
          <cell r="G6061">
            <v>849181</v>
          </cell>
          <cell r="H6061" t="str">
            <v>Regulated</v>
          </cell>
        </row>
        <row r="6062">
          <cell r="D6062" t="str">
            <v>Nelson Gardens Landfill Power, Ltd</v>
          </cell>
          <cell r="E6062" t="str">
            <v>Biomass</v>
          </cell>
          <cell r="G6062" t="str">
            <v>NA</v>
          </cell>
          <cell r="H6062" t="str">
            <v>Merchant Unregulated</v>
          </cell>
        </row>
        <row r="6063">
          <cell r="D6063" t="str">
            <v>Chemical Lime Co</v>
          </cell>
          <cell r="E6063" t="str">
            <v>Oil</v>
          </cell>
          <cell r="G6063" t="str">
            <v>NA</v>
          </cell>
          <cell r="H6063" t="str">
            <v>Merchant Unregulated</v>
          </cell>
        </row>
        <row r="6064">
          <cell r="D6064" t="str">
            <v>NRG Energy, Inc.</v>
          </cell>
          <cell r="E6064" t="str">
            <v>Gas</v>
          </cell>
          <cell r="G6064" t="str">
            <v>NA</v>
          </cell>
          <cell r="H6064" t="str">
            <v>Merchant Unregulated</v>
          </cell>
        </row>
        <row r="6065">
          <cell r="D6065" t="str">
            <v>Westar Energy, Inc.</v>
          </cell>
          <cell r="E6065" t="str">
            <v>Gas</v>
          </cell>
          <cell r="G6065">
            <v>-529</v>
          </cell>
          <cell r="H6065" t="str">
            <v>Regulated</v>
          </cell>
        </row>
        <row r="6066">
          <cell r="D6066" t="str">
            <v>Neppel Energy LLC</v>
          </cell>
          <cell r="E6066" t="str">
            <v>Wind</v>
          </cell>
          <cell r="G6066" t="str">
            <v>NA</v>
          </cell>
          <cell r="H6066" t="str">
            <v>Merchant Unregulated</v>
          </cell>
        </row>
        <row r="6067">
          <cell r="D6067" t="str">
            <v>Marathon Oil Corporation</v>
          </cell>
          <cell r="E6067" t="str">
            <v>Gas</v>
          </cell>
          <cell r="G6067" t="str">
            <v>NA</v>
          </cell>
          <cell r="H6067" t="str">
            <v>Merchant Unregulated</v>
          </cell>
        </row>
        <row r="6068">
          <cell r="D6068" t="str">
            <v>Enterprise Products Partners L.P.</v>
          </cell>
          <cell r="E6068" t="str">
            <v>Gas</v>
          </cell>
          <cell r="G6068" t="str">
            <v>NA</v>
          </cell>
          <cell r="H6068" t="str">
            <v>Merchant Unregulated</v>
          </cell>
        </row>
        <row r="6069">
          <cell r="D6069" t="str">
            <v>NxGen Power, LLC</v>
          </cell>
          <cell r="E6069" t="str">
            <v>Solar</v>
          </cell>
          <cell r="G6069" t="str">
            <v>NA</v>
          </cell>
          <cell r="H6069" t="str">
            <v>Merchant Unregulated</v>
          </cell>
        </row>
        <row r="6070">
          <cell r="D6070" t="str">
            <v>Great Plains Energy Inc.</v>
          </cell>
          <cell r="E6070" t="str">
            <v>Oil</v>
          </cell>
          <cell r="G6070">
            <v>-73</v>
          </cell>
          <cell r="H6070" t="str">
            <v>Regulated</v>
          </cell>
        </row>
        <row r="6071">
          <cell r="D6071" t="str">
            <v>UBS AG</v>
          </cell>
          <cell r="E6071" t="str">
            <v>Gas</v>
          </cell>
          <cell r="G6071" t="str">
            <v>NA</v>
          </cell>
          <cell r="H6071" t="str">
            <v>Merchant Unregulated</v>
          </cell>
        </row>
        <row r="6072">
          <cell r="D6072" t="str">
            <v>Ontario Teachers' Pension Plan Board</v>
          </cell>
          <cell r="E6072" t="str">
            <v>Gas</v>
          </cell>
          <cell r="G6072" t="str">
            <v>NA</v>
          </cell>
          <cell r="H6072" t="str">
            <v>Merchant Unregulated</v>
          </cell>
        </row>
        <row r="6073">
          <cell r="D6073" t="str">
            <v>Chevron Corporation</v>
          </cell>
          <cell r="E6073" t="str">
            <v>Gas</v>
          </cell>
          <cell r="G6073" t="str">
            <v>NA</v>
          </cell>
          <cell r="H6073" t="str">
            <v>Merchant Unregulated</v>
          </cell>
        </row>
        <row r="6074">
          <cell r="D6074" t="str">
            <v>Acciona, S.A.</v>
          </cell>
          <cell r="E6074" t="str">
            <v>Solar</v>
          </cell>
          <cell r="G6074">
            <v>130327</v>
          </cell>
          <cell r="H6074" t="str">
            <v>Merchant Unregulated</v>
          </cell>
        </row>
        <row r="6075">
          <cell r="D6075" t="str">
            <v>City of New York</v>
          </cell>
          <cell r="E6075" t="str">
            <v>Water</v>
          </cell>
          <cell r="G6075" t="str">
            <v>NA</v>
          </cell>
          <cell r="H6075" t="str">
            <v>Merchant Unregulated</v>
          </cell>
        </row>
        <row r="6076">
          <cell r="D6076" t="str">
            <v>Kaukauna City of</v>
          </cell>
          <cell r="E6076" t="str">
            <v>Water</v>
          </cell>
          <cell r="G6076" t="str">
            <v>NA</v>
          </cell>
          <cell r="H6076" t="str">
            <v>Regulated</v>
          </cell>
        </row>
        <row r="6077">
          <cell r="D6077" t="str">
            <v>Ingenco Investors LLC</v>
          </cell>
          <cell r="E6077" t="str">
            <v>Biomass</v>
          </cell>
          <cell r="G6077" t="str">
            <v>NA</v>
          </cell>
          <cell r="H6077" t="str">
            <v>Merchant Unregulated</v>
          </cell>
        </row>
        <row r="6078">
          <cell r="D6078" t="str">
            <v>Ingenco Holdings LLC</v>
          </cell>
          <cell r="E6078" t="str">
            <v>Biomass</v>
          </cell>
          <cell r="G6078" t="str">
            <v>NA</v>
          </cell>
          <cell r="H6078" t="str">
            <v>Merchant Unregulated</v>
          </cell>
        </row>
        <row r="6079">
          <cell r="D6079" t="str">
            <v>ESA Renewables, LLC</v>
          </cell>
          <cell r="E6079" t="str">
            <v>Solar</v>
          </cell>
          <cell r="G6079" t="str">
            <v>NA</v>
          </cell>
          <cell r="H6079" t="str">
            <v>Merchant Unregulated</v>
          </cell>
        </row>
        <row r="6080">
          <cell r="D6080" t="str">
            <v>Weyerhaeuser Company</v>
          </cell>
          <cell r="E6080" t="str">
            <v>Biomass</v>
          </cell>
          <cell r="G6080" t="str">
            <v>NA</v>
          </cell>
          <cell r="H6080" t="str">
            <v>Merchant Unregulated</v>
          </cell>
        </row>
        <row r="6081">
          <cell r="D6081" t="str">
            <v>Exelon Corporation</v>
          </cell>
          <cell r="E6081" t="str">
            <v>Oil</v>
          </cell>
          <cell r="G6081" t="str">
            <v>NA</v>
          </cell>
          <cell r="H6081" t="str">
            <v>Merchant Unregulated</v>
          </cell>
        </row>
        <row r="6082">
          <cell r="D6082" t="str">
            <v>NRG Energy, Inc.</v>
          </cell>
          <cell r="E6082" t="str">
            <v>Coal</v>
          </cell>
          <cell r="G6082" t="str">
            <v>NA</v>
          </cell>
          <cell r="H6082" t="str">
            <v>Merchant Unregulated</v>
          </cell>
        </row>
        <row r="6083">
          <cell r="D6083" t="str">
            <v>NRG Energy, Inc.</v>
          </cell>
          <cell r="E6083" t="str">
            <v>Oil</v>
          </cell>
          <cell r="G6083" t="str">
            <v>NA</v>
          </cell>
          <cell r="H6083" t="str">
            <v>Merchant Unregulated</v>
          </cell>
        </row>
        <row r="6084">
          <cell r="D6084" t="str">
            <v>Danville City of VA</v>
          </cell>
          <cell r="E6084" t="str">
            <v>Oil</v>
          </cell>
          <cell r="G6084" t="str">
            <v>NA</v>
          </cell>
          <cell r="H6084" t="str">
            <v>Regulated</v>
          </cell>
        </row>
        <row r="6085">
          <cell r="D6085" t="str">
            <v>New Energy One, LLC</v>
          </cell>
          <cell r="E6085" t="str">
            <v>Biomass</v>
          </cell>
          <cell r="G6085" t="str">
            <v>NA</v>
          </cell>
          <cell r="H6085" t="str">
            <v>Merchant Unregulated</v>
          </cell>
        </row>
        <row r="6086">
          <cell r="D6086" t="str">
            <v>New Energy Company, LLC</v>
          </cell>
          <cell r="E6086" t="str">
            <v>Biomass</v>
          </cell>
          <cell r="G6086" t="str">
            <v>NA</v>
          </cell>
          <cell r="H6086" t="str">
            <v>Merchant Unregulated</v>
          </cell>
        </row>
        <row r="6087">
          <cell r="D6087" t="str">
            <v>National Grid plc</v>
          </cell>
          <cell r="E6087" t="str">
            <v>Solar</v>
          </cell>
          <cell r="G6087" t="str">
            <v>NA</v>
          </cell>
          <cell r="H6087" t="str">
            <v>Regulated</v>
          </cell>
        </row>
        <row r="6088">
          <cell r="D6088" t="str">
            <v>New Hampton City of</v>
          </cell>
          <cell r="E6088" t="str">
            <v>Gas</v>
          </cell>
          <cell r="G6088" t="str">
            <v>NA</v>
          </cell>
          <cell r="H6088" t="str">
            <v>Regulated</v>
          </cell>
        </row>
        <row r="6089">
          <cell r="D6089" t="str">
            <v>New Hanover County</v>
          </cell>
          <cell r="E6089" t="str">
            <v>Biomass</v>
          </cell>
          <cell r="G6089" t="str">
            <v>NA</v>
          </cell>
          <cell r="H6089" t="str">
            <v>Merchant Unregulated</v>
          </cell>
        </row>
        <row r="6090">
          <cell r="D6090" t="str">
            <v>Iberdrola, S.A.</v>
          </cell>
          <cell r="E6090" t="str">
            <v>Wind</v>
          </cell>
          <cell r="G6090">
            <v>258629</v>
          </cell>
          <cell r="H6090" t="str">
            <v>Merchant Unregulated</v>
          </cell>
        </row>
        <row r="6091">
          <cell r="D6091" t="str">
            <v>Public Service Enterprise Group Incorporated</v>
          </cell>
          <cell r="E6091" t="str">
            <v>Oil</v>
          </cell>
          <cell r="G6091">
            <v>102638</v>
          </cell>
          <cell r="H6091" t="str">
            <v>Merchant Unregulated</v>
          </cell>
        </row>
        <row r="6092">
          <cell r="D6092" t="str">
            <v>Public Service Enterprise Group Incorporated</v>
          </cell>
          <cell r="E6092" t="str">
            <v>Gas</v>
          </cell>
          <cell r="G6092">
            <v>8779</v>
          </cell>
          <cell r="H6092" t="str">
            <v>Merchant Unregulated</v>
          </cell>
        </row>
        <row r="6093">
          <cell r="D6093" t="str">
            <v>Phoenix Press, Inc.</v>
          </cell>
          <cell r="E6093" t="str">
            <v>Wind</v>
          </cell>
          <cell r="G6093" t="str">
            <v>NA</v>
          </cell>
          <cell r="H6093" t="str">
            <v>Merchant Unregulated</v>
          </cell>
        </row>
        <row r="6094">
          <cell r="D6094" t="str">
            <v>Calaveras County Water District</v>
          </cell>
          <cell r="E6094" t="str">
            <v>Water</v>
          </cell>
          <cell r="G6094" t="str">
            <v>NA</v>
          </cell>
          <cell r="H6094" t="str">
            <v>Merchant Unregulated</v>
          </cell>
        </row>
        <row r="6095">
          <cell r="D6095" t="str">
            <v>Lincoln Renewable Energy, L. L. C.</v>
          </cell>
          <cell r="E6095" t="str">
            <v>Solar</v>
          </cell>
          <cell r="G6095" t="str">
            <v>NA</v>
          </cell>
          <cell r="H6095" t="str">
            <v>Merchant Unregulated</v>
          </cell>
        </row>
        <row r="6096">
          <cell r="D6096" t="str">
            <v>New Knoxville Village of</v>
          </cell>
          <cell r="E6096" t="str">
            <v>Oil</v>
          </cell>
          <cell r="G6096" t="str">
            <v>NA</v>
          </cell>
          <cell r="H6096" t="str">
            <v>Regulated</v>
          </cell>
        </row>
        <row r="6097">
          <cell r="D6097" t="str">
            <v>Truckee-Carson Irrigation District</v>
          </cell>
          <cell r="E6097" t="str">
            <v>Water</v>
          </cell>
          <cell r="G6097" t="str">
            <v>NA</v>
          </cell>
          <cell r="H6097" t="str">
            <v>Merchant Unregulated</v>
          </cell>
        </row>
        <row r="6098">
          <cell r="D6098" t="str">
            <v>New Lisbon City of</v>
          </cell>
          <cell r="E6098" t="str">
            <v>Oil</v>
          </cell>
          <cell r="G6098" t="str">
            <v>NA</v>
          </cell>
          <cell r="H6098" t="str">
            <v>Regulated</v>
          </cell>
        </row>
        <row r="6099">
          <cell r="D6099" t="str">
            <v>New London Municipal Utilities</v>
          </cell>
          <cell r="E6099" t="str">
            <v>Oil</v>
          </cell>
          <cell r="G6099" t="str">
            <v>NA</v>
          </cell>
          <cell r="H6099" t="str">
            <v>Regulated</v>
          </cell>
        </row>
        <row r="6100">
          <cell r="D6100" t="str">
            <v>New Madrid City of</v>
          </cell>
          <cell r="E6100" t="str">
            <v>Coal</v>
          </cell>
          <cell r="G6100">
            <v>3881445</v>
          </cell>
          <cell r="H6100" t="str">
            <v>Regulated</v>
          </cell>
        </row>
        <row r="6101">
          <cell r="D6101" t="str">
            <v>Associated Electric Cooperative Inc.</v>
          </cell>
          <cell r="E6101" t="str">
            <v>Coal</v>
          </cell>
          <cell r="G6101">
            <v>3881445</v>
          </cell>
          <cell r="H6101" t="str">
            <v>Regulated</v>
          </cell>
        </row>
        <row r="6102">
          <cell r="D6102" t="str">
            <v>United States Government</v>
          </cell>
          <cell r="E6102" t="str">
            <v>Water</v>
          </cell>
          <cell r="G6102">
            <v>439711</v>
          </cell>
          <cell r="H6102" t="str">
            <v>Merchant Unregulated</v>
          </cell>
        </row>
        <row r="6103">
          <cell r="D6103" t="str">
            <v>New Mexico State University</v>
          </cell>
          <cell r="E6103" t="str">
            <v>Gas</v>
          </cell>
          <cell r="G6103" t="str">
            <v>NA</v>
          </cell>
          <cell r="H6103" t="str">
            <v>Merchant Unregulated</v>
          </cell>
        </row>
        <row r="6104">
          <cell r="D6104" t="str">
            <v>NextEra Energy, Inc.</v>
          </cell>
          <cell r="E6104" t="str">
            <v>Wind</v>
          </cell>
          <cell r="G6104">
            <v>540859</v>
          </cell>
          <cell r="H6104" t="str">
            <v>Regulated</v>
          </cell>
        </row>
        <row r="6105">
          <cell r="D6105" t="str">
            <v>PNM Resources, Inc.</v>
          </cell>
          <cell r="E6105" t="str">
            <v>Wind</v>
          </cell>
          <cell r="G6105">
            <v>5462</v>
          </cell>
          <cell r="H6105" t="str">
            <v>Regulated</v>
          </cell>
        </row>
        <row r="6106">
          <cell r="D6106" t="str">
            <v>Waste Management, Inc.</v>
          </cell>
          <cell r="E6106" t="str">
            <v>Biomass</v>
          </cell>
          <cell r="G6106" t="str">
            <v>NA</v>
          </cell>
          <cell r="H6106" t="str">
            <v>Merchant Unregulated</v>
          </cell>
        </row>
        <row r="6107">
          <cell r="D6107" t="str">
            <v>New Prague Mun Utils Comm</v>
          </cell>
          <cell r="E6107" t="str">
            <v>Gas</v>
          </cell>
          <cell r="G6107" t="str">
            <v>NA</v>
          </cell>
          <cell r="H6107" t="str">
            <v>Regulated</v>
          </cell>
        </row>
        <row r="6108">
          <cell r="D6108" t="str">
            <v>New Roads City of</v>
          </cell>
          <cell r="E6108" t="str">
            <v>Gas</v>
          </cell>
          <cell r="G6108" t="str">
            <v>NA</v>
          </cell>
          <cell r="H6108" t="str">
            <v>Regulated</v>
          </cell>
        </row>
        <row r="6109">
          <cell r="D6109" t="str">
            <v>Alaska Village Electric Cooperative, Inc.</v>
          </cell>
          <cell r="E6109" t="str">
            <v>Oil</v>
          </cell>
          <cell r="G6109" t="str">
            <v>NA</v>
          </cell>
          <cell r="H6109" t="str">
            <v>Merchant Unregulated</v>
          </cell>
        </row>
        <row r="6110">
          <cell r="D6110" t="str">
            <v>New Ulm Public Utilities Comm</v>
          </cell>
          <cell r="E6110" t="str">
            <v>Gas</v>
          </cell>
          <cell r="G6110">
            <v>6521</v>
          </cell>
          <cell r="H6110" t="str">
            <v>Regulated</v>
          </cell>
        </row>
        <row r="6111">
          <cell r="D6111" t="str">
            <v>New Ulm Public Utilities Comm</v>
          </cell>
          <cell r="E6111" t="str">
            <v>Oil</v>
          </cell>
          <cell r="G6111">
            <v>201</v>
          </cell>
          <cell r="H6111" t="str">
            <v>Regulated</v>
          </cell>
        </row>
        <row r="6112">
          <cell r="D6112" t="str">
            <v>Mosaic Company</v>
          </cell>
          <cell r="E6112" t="str">
            <v>Other Nonrenewable</v>
          </cell>
          <cell r="G6112">
            <v>406053</v>
          </cell>
          <cell r="H6112" t="str">
            <v>Merchant Unregulated</v>
          </cell>
        </row>
        <row r="6113">
          <cell r="D6113" t="str">
            <v>New York Methodist Hospital</v>
          </cell>
          <cell r="E6113" t="str">
            <v>Gas</v>
          </cell>
          <cell r="G6113" t="str">
            <v>NA</v>
          </cell>
          <cell r="H6113" t="str">
            <v>Merchant Unregulated</v>
          </cell>
        </row>
        <row r="6114">
          <cell r="D6114" t="str">
            <v>Boralex Inc.</v>
          </cell>
          <cell r="E6114" t="str">
            <v>Water</v>
          </cell>
          <cell r="G6114" t="str">
            <v>NA</v>
          </cell>
          <cell r="H6114" t="str">
            <v>Merchant Unregulated</v>
          </cell>
        </row>
        <row r="6115">
          <cell r="D6115" t="str">
            <v>New York University</v>
          </cell>
          <cell r="E6115" t="str">
            <v>Oil</v>
          </cell>
          <cell r="G6115">
            <v>0</v>
          </cell>
          <cell r="H6115" t="str">
            <v>Merchant Unregulated</v>
          </cell>
        </row>
        <row r="6116">
          <cell r="D6116" t="str">
            <v>New York University</v>
          </cell>
          <cell r="E6116" t="str">
            <v>Gas</v>
          </cell>
          <cell r="G6116" t="str">
            <v>NA</v>
          </cell>
          <cell r="H6116" t="str">
            <v>Merchant Unregulated</v>
          </cell>
        </row>
        <row r="6117">
          <cell r="D6117" t="str">
            <v>New York University</v>
          </cell>
          <cell r="E6117" t="str">
            <v>Gas</v>
          </cell>
          <cell r="G6117">
            <v>64115</v>
          </cell>
          <cell r="H6117" t="str">
            <v>Merchant Unregulated</v>
          </cell>
        </row>
        <row r="6118">
          <cell r="D6118" t="str">
            <v>New York University</v>
          </cell>
          <cell r="E6118" t="str">
            <v>Oil</v>
          </cell>
          <cell r="G6118">
            <v>8963</v>
          </cell>
          <cell r="H6118" t="str">
            <v>Merchant Unregulated</v>
          </cell>
        </row>
        <row r="6119">
          <cell r="D6119" t="str">
            <v>Newark America</v>
          </cell>
          <cell r="E6119" t="str">
            <v>Gas</v>
          </cell>
          <cell r="G6119" t="str">
            <v>NA</v>
          </cell>
          <cell r="H6119" t="str">
            <v>Merchant Unregulated</v>
          </cell>
        </row>
        <row r="6120">
          <cell r="D6120" t="str">
            <v>Riverstone Holdings LLC</v>
          </cell>
          <cell r="E6120" t="str">
            <v>Gas</v>
          </cell>
          <cell r="G6120" t="str">
            <v>NA</v>
          </cell>
          <cell r="H6120" t="str">
            <v>Merchant Unregulated</v>
          </cell>
        </row>
        <row r="6121">
          <cell r="D6121" t="str">
            <v>Anheuser-Busch, Inc.</v>
          </cell>
          <cell r="E6121" t="str">
            <v>Gas</v>
          </cell>
          <cell r="G6121" t="str">
            <v>NA</v>
          </cell>
          <cell r="H6121" t="str">
            <v>Merchant Unregulated</v>
          </cell>
        </row>
        <row r="6122">
          <cell r="D6122" t="str">
            <v>AES-NJ Cogen Co., Inc.</v>
          </cell>
          <cell r="E6122" t="str">
            <v>Gas</v>
          </cell>
          <cell r="G6122" t="str">
            <v>NA</v>
          </cell>
          <cell r="H6122" t="str">
            <v>Merchant Unregulated</v>
          </cell>
        </row>
        <row r="6123">
          <cell r="D6123" t="str">
            <v>American DG Energy Inc.</v>
          </cell>
          <cell r="E6123" t="str">
            <v>Gas</v>
          </cell>
          <cell r="G6123" t="str">
            <v>NA</v>
          </cell>
          <cell r="H6123" t="str">
            <v>Merchant Unregulated</v>
          </cell>
        </row>
        <row r="6124">
          <cell r="D6124" t="str">
            <v>White Birch Paper Company</v>
          </cell>
          <cell r="E6124" t="str">
            <v>Biomass</v>
          </cell>
          <cell r="G6124">
            <v>82703</v>
          </cell>
          <cell r="H6124" t="str">
            <v>Merchant Unregulated</v>
          </cell>
        </row>
        <row r="6125">
          <cell r="D6125" t="str">
            <v>Portland General Electric Company</v>
          </cell>
          <cell r="E6125" t="str">
            <v>Oil</v>
          </cell>
          <cell r="G6125">
            <v>16</v>
          </cell>
          <cell r="H6125" t="str">
            <v>Regulated</v>
          </cell>
        </row>
        <row r="6126">
          <cell r="D6126" t="str">
            <v>Newberry Water &amp; Light Board</v>
          </cell>
          <cell r="E6126" t="str">
            <v>Oil</v>
          </cell>
          <cell r="G6126" t="str">
            <v>NA</v>
          </cell>
          <cell r="H6126" t="str">
            <v>Regulated</v>
          </cell>
        </row>
        <row r="6127">
          <cell r="D6127" t="str">
            <v>Soitec S.A.</v>
          </cell>
          <cell r="E6127" t="str">
            <v>Solar</v>
          </cell>
          <cell r="G6127" t="str">
            <v>NA</v>
          </cell>
          <cell r="H6127" t="str">
            <v>Merchant Unregulated</v>
          </cell>
        </row>
        <row r="6128">
          <cell r="D6128" t="str">
            <v>Enel S.p.A.</v>
          </cell>
          <cell r="E6128" t="str">
            <v>Water</v>
          </cell>
          <cell r="G6128" t="str">
            <v>NA</v>
          </cell>
          <cell r="H6128" t="str">
            <v>Merchant Unregulated</v>
          </cell>
        </row>
        <row r="6129">
          <cell r="D6129" t="str">
            <v>SunEdison, Inc.</v>
          </cell>
          <cell r="E6129" t="str">
            <v>Solar</v>
          </cell>
          <cell r="G6129" t="str">
            <v>NA</v>
          </cell>
          <cell r="H6129" t="str">
            <v>Merchant Unregulated</v>
          </cell>
        </row>
        <row r="6130">
          <cell r="D6130" t="str">
            <v>Fortistar LLC</v>
          </cell>
          <cell r="E6130" t="str">
            <v>Biomass</v>
          </cell>
          <cell r="G6130" t="str">
            <v>NA</v>
          </cell>
          <cell r="H6130" t="str">
            <v>Merchant Unregulated</v>
          </cell>
        </row>
        <row r="6131">
          <cell r="D6131" t="str">
            <v>Fortistar LLC</v>
          </cell>
          <cell r="E6131" t="str">
            <v>Biomass</v>
          </cell>
          <cell r="G6131" t="str">
            <v>NA</v>
          </cell>
          <cell r="H6131" t="str">
            <v>Merchant Unregulated</v>
          </cell>
        </row>
        <row r="6132">
          <cell r="D6132" t="str">
            <v>PG&amp;E Corporation</v>
          </cell>
          <cell r="E6132" t="str">
            <v>Water</v>
          </cell>
          <cell r="G6132">
            <v>9008</v>
          </cell>
          <cell r="H6132" t="str">
            <v>Regulated</v>
          </cell>
        </row>
        <row r="6133">
          <cell r="D6133" t="str">
            <v>Newfound Hydroelectric Co</v>
          </cell>
          <cell r="E6133" t="str">
            <v>Water</v>
          </cell>
          <cell r="G6133" t="str">
            <v>NA</v>
          </cell>
          <cell r="H6133" t="str">
            <v>Merchant Unregulated</v>
          </cell>
        </row>
        <row r="6134">
          <cell r="D6134" t="str">
            <v>GDF Suez SA</v>
          </cell>
          <cell r="E6134" t="str">
            <v>Gas</v>
          </cell>
          <cell r="G6134" t="str">
            <v>NA</v>
          </cell>
          <cell r="H6134" t="str">
            <v>Merchant Unregulated</v>
          </cell>
        </row>
        <row r="6135">
          <cell r="D6135" t="str">
            <v>Seattle City Light</v>
          </cell>
          <cell r="E6135" t="str">
            <v>Water</v>
          </cell>
          <cell r="G6135" t="str">
            <v>NA</v>
          </cell>
          <cell r="H6135" t="str">
            <v>Regulated</v>
          </cell>
        </row>
        <row r="6136">
          <cell r="D6136" t="str">
            <v>Berry Petroleum Company</v>
          </cell>
          <cell r="E6136" t="str">
            <v>Gas</v>
          </cell>
          <cell r="G6136" t="str">
            <v>NA</v>
          </cell>
          <cell r="H6136" t="str">
            <v>Merchant Unregulated</v>
          </cell>
        </row>
        <row r="6137">
          <cell r="D6137" t="str">
            <v>Northeast Utilities</v>
          </cell>
          <cell r="E6137" t="str">
            <v>Oil</v>
          </cell>
          <cell r="G6137">
            <v>72614</v>
          </cell>
          <cell r="H6137" t="str">
            <v>Regulated</v>
          </cell>
        </row>
        <row r="6138">
          <cell r="D6138" t="str">
            <v>Industry Funds Management Ltd.</v>
          </cell>
          <cell r="E6138" t="str">
            <v>Gas</v>
          </cell>
          <cell r="G6138">
            <v>2122028</v>
          </cell>
          <cell r="H6138" t="str">
            <v>Merchant Unregulated</v>
          </cell>
        </row>
        <row r="6139">
          <cell r="D6139" t="str">
            <v>Ingenco Investors LLC</v>
          </cell>
          <cell r="E6139" t="str">
            <v>Biomass</v>
          </cell>
          <cell r="G6139" t="str">
            <v>NA</v>
          </cell>
          <cell r="H6139" t="str">
            <v>Merchant Unregulated</v>
          </cell>
        </row>
        <row r="6140">
          <cell r="D6140" t="str">
            <v>Ingenco Holdings LLC</v>
          </cell>
          <cell r="E6140" t="str">
            <v>Biomass</v>
          </cell>
          <cell r="G6140" t="str">
            <v>NA</v>
          </cell>
          <cell r="H6140" t="str">
            <v>Merchant Unregulated</v>
          </cell>
        </row>
        <row r="6141">
          <cell r="D6141" t="str">
            <v>El Paso Electric Company</v>
          </cell>
          <cell r="E6141" t="str">
            <v>Gas</v>
          </cell>
          <cell r="G6141">
            <v>891480</v>
          </cell>
          <cell r="H6141" t="str">
            <v>Regulated</v>
          </cell>
        </row>
        <row r="6142">
          <cell r="D6142" t="str">
            <v>Newman &amp; Co Inc</v>
          </cell>
          <cell r="E6142" t="str">
            <v>Oil</v>
          </cell>
          <cell r="G6142" t="str">
            <v>NA</v>
          </cell>
          <cell r="H6142" t="str">
            <v>Merchant Unregulated</v>
          </cell>
        </row>
        <row r="6143">
          <cell r="D6143" t="str">
            <v>El Paso Electric Company</v>
          </cell>
          <cell r="E6143" t="str">
            <v>Gas</v>
          </cell>
          <cell r="G6143">
            <v>1870134</v>
          </cell>
          <cell r="H6143" t="str">
            <v>Regulated</v>
          </cell>
        </row>
        <row r="6144">
          <cell r="D6144" t="str">
            <v>FirstEnergy Corp.</v>
          </cell>
          <cell r="E6144" t="str">
            <v>Water</v>
          </cell>
          <cell r="G6144" t="str">
            <v>NA</v>
          </cell>
          <cell r="H6144" t="str">
            <v>Merchant Unregulated</v>
          </cell>
        </row>
        <row r="6145">
          <cell r="D6145" t="str">
            <v>Newport Hydro Associates</v>
          </cell>
          <cell r="E6145" t="str">
            <v>Water</v>
          </cell>
          <cell r="G6145" t="str">
            <v>NA</v>
          </cell>
          <cell r="H6145" t="str">
            <v>Merchant Unregulated</v>
          </cell>
        </row>
        <row r="6146">
          <cell r="D6146" t="str">
            <v>Sloan Group Ltd.</v>
          </cell>
          <cell r="E6146" t="str">
            <v>Water</v>
          </cell>
          <cell r="G6146" t="str">
            <v>NA</v>
          </cell>
          <cell r="H6146" t="str">
            <v>Merchant Unregulated</v>
          </cell>
        </row>
        <row r="6147">
          <cell r="D6147" t="str">
            <v>Ameren Corporation</v>
          </cell>
          <cell r="E6147" t="str">
            <v>Coal</v>
          </cell>
          <cell r="G6147">
            <v>5521461</v>
          </cell>
          <cell r="H6147" t="str">
            <v>Merchant Unregulated</v>
          </cell>
        </row>
        <row r="6148">
          <cell r="D6148" t="str">
            <v>Brookfield Renewable Energy Partners L.P.</v>
          </cell>
          <cell r="E6148" t="str">
            <v>Water</v>
          </cell>
          <cell r="G6148" t="str">
            <v>NA</v>
          </cell>
          <cell r="H6148" t="str">
            <v>Merchant Unregulated</v>
          </cell>
        </row>
        <row r="6149">
          <cell r="D6149" t="str">
            <v>Brookfield Asset Management Inc.</v>
          </cell>
          <cell r="E6149" t="str">
            <v>Water</v>
          </cell>
          <cell r="G6149" t="str">
            <v>NA</v>
          </cell>
          <cell r="H6149" t="str">
            <v>Merchant Unregulated</v>
          </cell>
        </row>
        <row r="6150">
          <cell r="D6150" t="str">
            <v>Brookfield Renewable Energy Partners L.P.</v>
          </cell>
          <cell r="E6150" t="str">
            <v>Water</v>
          </cell>
          <cell r="G6150" t="str">
            <v>NA</v>
          </cell>
          <cell r="H6150" t="str">
            <v>Merchant Unregulated</v>
          </cell>
        </row>
        <row r="6151">
          <cell r="D6151" t="str">
            <v>Brookfield Asset Management Inc.</v>
          </cell>
          <cell r="E6151" t="str">
            <v>Water</v>
          </cell>
          <cell r="G6151" t="str">
            <v>NA</v>
          </cell>
          <cell r="H6151" t="str">
            <v>Merchant Unregulated</v>
          </cell>
        </row>
        <row r="6152">
          <cell r="D6152" t="str">
            <v>New York Presbyterian Hospital</v>
          </cell>
          <cell r="E6152" t="str">
            <v>Gas</v>
          </cell>
          <cell r="G6152" t="str">
            <v>NA</v>
          </cell>
          <cell r="H6152" t="str">
            <v>Merchant Unregulated</v>
          </cell>
        </row>
        <row r="6153">
          <cell r="D6153" t="str">
            <v>NFI Industries Inc.</v>
          </cell>
          <cell r="E6153" t="str">
            <v>Solar</v>
          </cell>
          <cell r="G6153" t="str">
            <v>NA</v>
          </cell>
          <cell r="H6153" t="str">
            <v>Merchant Unregulated</v>
          </cell>
        </row>
        <row r="6154">
          <cell r="D6154" t="str">
            <v>NFI Industries Inc.</v>
          </cell>
          <cell r="E6154" t="str">
            <v>Solar</v>
          </cell>
          <cell r="G6154" t="str">
            <v>NA</v>
          </cell>
          <cell r="H6154" t="str">
            <v>Merchant Unregulated</v>
          </cell>
        </row>
        <row r="6155">
          <cell r="D6155" t="str">
            <v>American Electric Power Company, Inc.</v>
          </cell>
          <cell r="E6155" t="str">
            <v>Water</v>
          </cell>
          <cell r="G6155">
            <v>6693</v>
          </cell>
          <cell r="H6155" t="str">
            <v>Regulated</v>
          </cell>
        </row>
        <row r="6156">
          <cell r="D6156" t="str">
            <v>NewPage Holdings Inc.</v>
          </cell>
          <cell r="E6156" t="str">
            <v>Coal</v>
          </cell>
          <cell r="G6156" t="str">
            <v>NA</v>
          </cell>
          <cell r="H6156" t="str">
            <v>Merchant Unregulated</v>
          </cell>
        </row>
        <row r="6157">
          <cell r="D6157" t="str">
            <v>NewPage Holdings Inc.</v>
          </cell>
          <cell r="E6157" t="str">
            <v>Water</v>
          </cell>
          <cell r="G6157" t="str">
            <v>NA</v>
          </cell>
          <cell r="H6157" t="str">
            <v>Merchant Unregulated</v>
          </cell>
        </row>
        <row r="6158">
          <cell r="D6158" t="str">
            <v>Sho-Me Power Electric Cooperative</v>
          </cell>
          <cell r="E6158" t="str">
            <v>Water</v>
          </cell>
          <cell r="G6158" t="str">
            <v>NA</v>
          </cell>
          <cell r="H6158" t="str">
            <v>Merchant Unregulated</v>
          </cell>
        </row>
        <row r="6159">
          <cell r="D6159" t="str">
            <v>Xcel Energy Inc.</v>
          </cell>
          <cell r="E6159" t="str">
            <v>Gas</v>
          </cell>
          <cell r="G6159">
            <v>1175274</v>
          </cell>
          <cell r="H6159" t="str">
            <v>Regulated</v>
          </cell>
        </row>
        <row r="6160">
          <cell r="D6160" t="str">
            <v>Nichols Farms</v>
          </cell>
          <cell r="E6160" t="str">
            <v>Solar</v>
          </cell>
          <cell r="G6160" t="str">
            <v>NA</v>
          </cell>
          <cell r="H6160" t="str">
            <v>Merchant Unregulated</v>
          </cell>
        </row>
        <row r="6161">
          <cell r="D6161" t="str">
            <v>Tennessee Valley Authority</v>
          </cell>
          <cell r="E6161" t="str">
            <v>Water</v>
          </cell>
          <cell r="G6161" t="str">
            <v>NA</v>
          </cell>
          <cell r="H6161" t="str">
            <v>Merchant Unregulated</v>
          </cell>
        </row>
        <row r="6162">
          <cell r="D6162" t="str">
            <v>Greenleaf-TNX Management</v>
          </cell>
          <cell r="E6162" t="str">
            <v>Solar</v>
          </cell>
          <cell r="G6162" t="str">
            <v>NA</v>
          </cell>
          <cell r="H6162" t="str">
            <v>Merchant Unregulated</v>
          </cell>
        </row>
        <row r="6163">
          <cell r="D6163" t="str">
            <v>Cenergy Power</v>
          </cell>
          <cell r="E6163" t="str">
            <v>Solar</v>
          </cell>
          <cell r="G6163" t="str">
            <v>NA</v>
          </cell>
          <cell r="H6163" t="str">
            <v>Merchant Unregulated</v>
          </cell>
        </row>
        <row r="6164">
          <cell r="D6164" t="str">
            <v>AGL Resources Inc.</v>
          </cell>
          <cell r="E6164" t="str">
            <v>Gas</v>
          </cell>
          <cell r="G6164" t="str">
            <v>NA</v>
          </cell>
          <cell r="H6164" t="str">
            <v>Merchant Unregulated</v>
          </cell>
        </row>
        <row r="6165">
          <cell r="D6165" t="str">
            <v>Alaska Village Electric Cooperative, Inc.</v>
          </cell>
          <cell r="E6165" t="str">
            <v>Oil</v>
          </cell>
          <cell r="G6165" t="str">
            <v>NA</v>
          </cell>
          <cell r="H6165" t="str">
            <v>Merchant Unregulated</v>
          </cell>
        </row>
        <row r="6166">
          <cell r="D6166" t="str">
            <v>United States Government</v>
          </cell>
          <cell r="E6166" t="str">
            <v>Gas</v>
          </cell>
          <cell r="G6166" t="str">
            <v>NA</v>
          </cell>
          <cell r="H6166" t="str">
            <v>Merchant Unregulated</v>
          </cell>
        </row>
        <row r="6167">
          <cell r="D6167" t="str">
            <v>Imperial Irrigation District</v>
          </cell>
          <cell r="E6167" t="str">
            <v>Gas</v>
          </cell>
          <cell r="G6167" t="str">
            <v>NA</v>
          </cell>
          <cell r="H6167" t="str">
            <v>Merchant Unregulated</v>
          </cell>
        </row>
        <row r="6168">
          <cell r="D6168" t="str">
            <v>NRG Energy, Inc.</v>
          </cell>
          <cell r="E6168" t="str">
            <v>Oil</v>
          </cell>
          <cell r="G6168">
            <v>-9</v>
          </cell>
          <cell r="H6168" t="str">
            <v>Merchant Unregulated</v>
          </cell>
        </row>
        <row r="6169">
          <cell r="D6169" t="str">
            <v>Niles City of OH</v>
          </cell>
          <cell r="E6169" t="str">
            <v>Oil</v>
          </cell>
          <cell r="G6169" t="str">
            <v>NA</v>
          </cell>
          <cell r="H6169" t="str">
            <v>Regulated</v>
          </cell>
        </row>
        <row r="6170">
          <cell r="D6170" t="str">
            <v>United States Government</v>
          </cell>
          <cell r="E6170" t="str">
            <v>Water</v>
          </cell>
          <cell r="G6170" t="str">
            <v>NA</v>
          </cell>
          <cell r="H6170" t="str">
            <v>Merchant Unregulated</v>
          </cell>
        </row>
        <row r="6171">
          <cell r="D6171" t="str">
            <v>Energy Northwest</v>
          </cell>
          <cell r="E6171" t="str">
            <v>Wind</v>
          </cell>
          <cell r="G6171">
            <v>258053</v>
          </cell>
          <cell r="H6171" t="str">
            <v>Merchant Unregulated</v>
          </cell>
        </row>
        <row r="6172">
          <cell r="D6172" t="str">
            <v>Avista Corporation</v>
          </cell>
          <cell r="E6172" t="str">
            <v>Water</v>
          </cell>
          <cell r="G6172">
            <v>106194</v>
          </cell>
          <cell r="H6172" t="str">
            <v>Regulated</v>
          </cell>
        </row>
        <row r="6173">
          <cell r="D6173" t="str">
            <v>Enbridge Energy Partners, L.P.</v>
          </cell>
          <cell r="E6173" t="str">
            <v>Gas</v>
          </cell>
          <cell r="G6173" t="str">
            <v>NA</v>
          </cell>
          <cell r="H6173" t="str">
            <v>Merchant Unregulated</v>
          </cell>
        </row>
        <row r="6174">
          <cell r="D6174" t="str">
            <v>Exelon Corporation</v>
          </cell>
          <cell r="E6174" t="str">
            <v>Nuclear</v>
          </cell>
          <cell r="G6174">
            <v>1296924</v>
          </cell>
          <cell r="H6174" t="str">
            <v>Merchant Unregulated</v>
          </cell>
        </row>
        <row r="6175">
          <cell r="D6175" t="str">
            <v>EDF Group</v>
          </cell>
          <cell r="E6175" t="str">
            <v>Nuclear</v>
          </cell>
          <cell r="G6175" t="str">
            <v>NA</v>
          </cell>
          <cell r="H6175" t="str">
            <v>Merchant Unregulated</v>
          </cell>
        </row>
        <row r="6176">
          <cell r="D6176" t="str">
            <v>EDF Group</v>
          </cell>
          <cell r="E6176" t="str">
            <v>Nuclear</v>
          </cell>
          <cell r="G6176">
            <v>5782184</v>
          </cell>
          <cell r="H6176" t="str">
            <v>Merchant Unregulated</v>
          </cell>
        </row>
        <row r="6177">
          <cell r="D6177" t="str">
            <v>Long Island Power Authority</v>
          </cell>
          <cell r="E6177" t="str">
            <v>Nuclear</v>
          </cell>
          <cell r="G6177">
            <v>1598263</v>
          </cell>
          <cell r="H6177" t="str">
            <v>Merchant Unregulated</v>
          </cell>
        </row>
        <row r="6178">
          <cell r="D6178" t="str">
            <v>Exelon Corporation</v>
          </cell>
          <cell r="E6178" t="str">
            <v>Oil</v>
          </cell>
          <cell r="G6178" t="str">
            <v>NA</v>
          </cell>
          <cell r="H6178" t="str">
            <v>Merchant Unregulated</v>
          </cell>
        </row>
        <row r="6179">
          <cell r="D6179" t="str">
            <v>EDF Group</v>
          </cell>
          <cell r="E6179" t="str">
            <v>Oil</v>
          </cell>
          <cell r="G6179" t="str">
            <v>NA</v>
          </cell>
          <cell r="H6179" t="str">
            <v>Merchant Unregulated</v>
          </cell>
        </row>
        <row r="6180">
          <cell r="D6180" t="str">
            <v>MGE Energy, Inc.</v>
          </cell>
          <cell r="E6180" t="str">
            <v>Gas</v>
          </cell>
          <cell r="G6180">
            <v>186</v>
          </cell>
          <cell r="H6180" t="str">
            <v>Regulated</v>
          </cell>
        </row>
        <row r="6181">
          <cell r="D6181" t="str">
            <v>Entergy Corporation</v>
          </cell>
          <cell r="E6181" t="str">
            <v>Gas</v>
          </cell>
          <cell r="G6181">
            <v>4178701</v>
          </cell>
          <cell r="H6181" t="str">
            <v>Regulated</v>
          </cell>
        </row>
        <row r="6182">
          <cell r="D6182" t="str">
            <v>Thunder Bay Power Co</v>
          </cell>
          <cell r="E6182" t="str">
            <v>Water</v>
          </cell>
          <cell r="G6182" t="str">
            <v>NA</v>
          </cell>
          <cell r="H6182" t="str">
            <v>Merchant Unregulated</v>
          </cell>
        </row>
        <row r="6183">
          <cell r="D6183" t="str">
            <v>Alaska Village Electric Cooperative, Inc.</v>
          </cell>
          <cell r="E6183" t="str">
            <v>Oil</v>
          </cell>
          <cell r="G6183" t="str">
            <v>NA</v>
          </cell>
          <cell r="H6183" t="str">
            <v>Merchant Unregulated</v>
          </cell>
        </row>
        <row r="6184">
          <cell r="D6184" t="str">
            <v>City Utilities of Springfield</v>
          </cell>
          <cell r="E6184" t="str">
            <v>Biomass</v>
          </cell>
          <cell r="G6184" t="str">
            <v>NA</v>
          </cell>
          <cell r="H6184" t="str">
            <v>Regulated</v>
          </cell>
        </row>
        <row r="6185">
          <cell r="D6185" t="str">
            <v>Xcel Energy Inc.</v>
          </cell>
          <cell r="E6185" t="str">
            <v>Wind</v>
          </cell>
          <cell r="G6185">
            <v>645508</v>
          </cell>
          <cell r="H6185" t="str">
            <v>Regulated</v>
          </cell>
        </row>
        <row r="6186">
          <cell r="D6186" t="str">
            <v>Duke Energy Corporation</v>
          </cell>
          <cell r="E6186" t="str">
            <v>Gas</v>
          </cell>
          <cell r="G6186">
            <v>820513</v>
          </cell>
          <cell r="H6186" t="str">
            <v>Regulated</v>
          </cell>
        </row>
        <row r="6187">
          <cell r="D6187" t="str">
            <v>Nodak Rural Electric Cooperative Inc.</v>
          </cell>
          <cell r="E6187" t="str">
            <v>Oil</v>
          </cell>
          <cell r="G6187" t="str">
            <v>NA</v>
          </cell>
          <cell r="H6187" t="str">
            <v>Merchant Unregulated</v>
          </cell>
        </row>
        <row r="6188">
          <cell r="D6188" t="str">
            <v>Associated Electric Cooperative Inc.</v>
          </cell>
          <cell r="E6188" t="str">
            <v>Gas</v>
          </cell>
          <cell r="G6188">
            <v>19252</v>
          </cell>
          <cell r="H6188" t="str">
            <v>Merchant Unregulated</v>
          </cell>
        </row>
        <row r="6189">
          <cell r="D6189" t="str">
            <v>Guadalupe Blanco River Authority</v>
          </cell>
          <cell r="E6189" t="str">
            <v>Water</v>
          </cell>
          <cell r="G6189" t="str">
            <v>NA</v>
          </cell>
          <cell r="H6189" t="str">
            <v>Merchant Unregulated</v>
          </cell>
        </row>
        <row r="6190">
          <cell r="D6190" t="str">
            <v>Alaska Village Electric Cooperative, Inc.</v>
          </cell>
          <cell r="E6190" t="str">
            <v>Oil</v>
          </cell>
          <cell r="G6190" t="str">
            <v>NA</v>
          </cell>
          <cell r="H6190" t="str">
            <v>Merchant Unregulated</v>
          </cell>
        </row>
        <row r="6191">
          <cell r="D6191" t="str">
            <v>Norwalk Third Taxing District</v>
          </cell>
          <cell r="E6191" t="str">
            <v>Oil</v>
          </cell>
          <cell r="G6191" t="str">
            <v>NA</v>
          </cell>
          <cell r="H6191" t="str">
            <v>Merchant Unregulated</v>
          </cell>
        </row>
        <row r="6192">
          <cell r="D6192" t="str">
            <v>Brookfield Renewable Energy Partners L.P.</v>
          </cell>
          <cell r="E6192" t="str">
            <v>Water</v>
          </cell>
          <cell r="G6192" t="str">
            <v>NA</v>
          </cell>
          <cell r="H6192" t="str">
            <v>Merchant Unregulated</v>
          </cell>
        </row>
        <row r="6193">
          <cell r="D6193" t="str">
            <v>Brookfield Asset Management Inc.</v>
          </cell>
          <cell r="E6193" t="str">
            <v>Water</v>
          </cell>
          <cell r="G6193" t="str">
            <v>NA</v>
          </cell>
          <cell r="H6193" t="str">
            <v>Merchant Unregulated</v>
          </cell>
        </row>
        <row r="6194">
          <cell r="D6194" t="str">
            <v>Quarry Energy Corporation</v>
          </cell>
          <cell r="E6194" t="str">
            <v>Biomass</v>
          </cell>
          <cell r="G6194" t="str">
            <v>NA</v>
          </cell>
          <cell r="H6194" t="str">
            <v>Merchant Unregulated</v>
          </cell>
        </row>
        <row r="6195">
          <cell r="D6195" t="str">
            <v>Exelon Corporation</v>
          </cell>
          <cell r="E6195" t="str">
            <v>Solar</v>
          </cell>
          <cell r="G6195" t="str">
            <v>NA</v>
          </cell>
          <cell r="H6195" t="str">
            <v>Merchant Unregulated</v>
          </cell>
        </row>
        <row r="6196">
          <cell r="D6196" t="str">
            <v>United States Government</v>
          </cell>
          <cell r="E6196" t="str">
            <v>Water</v>
          </cell>
          <cell r="G6196">
            <v>154430</v>
          </cell>
          <cell r="H6196" t="str">
            <v>Merchant Unregulated</v>
          </cell>
        </row>
        <row r="6197">
          <cell r="D6197" t="str">
            <v>Watervliet City of</v>
          </cell>
          <cell r="E6197" t="str">
            <v>Water</v>
          </cell>
          <cell r="G6197" t="str">
            <v>NA</v>
          </cell>
          <cell r="H6197" t="str">
            <v>Merchant Unregulated</v>
          </cell>
        </row>
        <row r="6198">
          <cell r="D6198" t="str">
            <v>Madison Town of</v>
          </cell>
          <cell r="E6198" t="str">
            <v>Water</v>
          </cell>
          <cell r="G6198" t="str">
            <v>NA</v>
          </cell>
          <cell r="H6198" t="str">
            <v>Regulated</v>
          </cell>
        </row>
        <row r="6199">
          <cell r="D6199" t="str">
            <v>Tennessee Valley Authority</v>
          </cell>
          <cell r="E6199" t="str">
            <v>Water</v>
          </cell>
          <cell r="G6199">
            <v>385482</v>
          </cell>
          <cell r="H6199" t="str">
            <v>Merchant Unregulated</v>
          </cell>
        </row>
        <row r="6200">
          <cell r="D6200" t="str">
            <v>Dairyland Power Co-op</v>
          </cell>
          <cell r="E6200" t="str">
            <v>Biomass</v>
          </cell>
          <cell r="G6200" t="str">
            <v>NA</v>
          </cell>
          <cell r="H6200" t="str">
            <v>Merchant Unregulated</v>
          </cell>
        </row>
        <row r="6201">
          <cell r="D6201" t="str">
            <v>Waverly Municipal Elec Utility</v>
          </cell>
          <cell r="E6201" t="str">
            <v>Gas</v>
          </cell>
          <cell r="G6201" t="str">
            <v>NA</v>
          </cell>
          <cell r="H6201" t="str">
            <v>Regulated</v>
          </cell>
        </row>
        <row r="6202">
          <cell r="D6202" t="str">
            <v>Greenfield City of IA</v>
          </cell>
          <cell r="E6202" t="str">
            <v>Oil</v>
          </cell>
          <cell r="G6202" t="str">
            <v>NA</v>
          </cell>
          <cell r="H6202" t="str">
            <v>Regulated</v>
          </cell>
        </row>
        <row r="6203">
          <cell r="D6203" t="str">
            <v>New York Power Authority</v>
          </cell>
          <cell r="E6203" t="str">
            <v>Gas</v>
          </cell>
          <cell r="G6203" t="str">
            <v>NA</v>
          </cell>
          <cell r="H6203" t="str">
            <v>Merchant Unregulated</v>
          </cell>
        </row>
        <row r="6204">
          <cell r="D6204" t="str">
            <v>Duke Energy Corporation</v>
          </cell>
          <cell r="E6204" t="str">
            <v>Wind</v>
          </cell>
          <cell r="G6204">
            <v>143874</v>
          </cell>
          <cell r="H6204" t="str">
            <v>Merchant Unregulated</v>
          </cell>
        </row>
        <row r="6205">
          <cell r="D6205" t="str">
            <v>Old Dominion Electric Cooperative</v>
          </cell>
          <cell r="E6205" t="str">
            <v>Nuclear</v>
          </cell>
          <cell r="G6205">
            <v>1778651</v>
          </cell>
          <cell r="H6205" t="str">
            <v>Regulated</v>
          </cell>
        </row>
        <row r="6206">
          <cell r="D6206" t="str">
            <v>Dominion Resources, Inc.</v>
          </cell>
          <cell r="E6206" t="str">
            <v>Nuclear</v>
          </cell>
          <cell r="G6206">
            <v>13554539</v>
          </cell>
          <cell r="H6206" t="str">
            <v>Regulated</v>
          </cell>
        </row>
        <row r="6207">
          <cell r="D6207" t="str">
            <v>Dominion Resources, Inc.</v>
          </cell>
          <cell r="E6207" t="str">
            <v>Water</v>
          </cell>
          <cell r="G6207" t="str">
            <v>NA</v>
          </cell>
          <cell r="H6207" t="str">
            <v>Regulated</v>
          </cell>
        </row>
        <row r="6208">
          <cell r="D6208" t="str">
            <v>Sustainable Power Group</v>
          </cell>
          <cell r="E6208" t="str">
            <v>Solar</v>
          </cell>
          <cell r="G6208" t="str">
            <v>NA</v>
          </cell>
          <cell r="H6208" t="str">
            <v>Merchant Unregulated</v>
          </cell>
        </row>
        <row r="6209">
          <cell r="D6209" t="str">
            <v>North Branch Water &amp; Light Comm</v>
          </cell>
          <cell r="E6209" t="str">
            <v>Oil</v>
          </cell>
          <cell r="G6209" t="str">
            <v>NA</v>
          </cell>
          <cell r="H6209" t="str">
            <v>Regulated</v>
          </cell>
        </row>
        <row r="6210">
          <cell r="D6210" t="str">
            <v>Ormat Industries Ltd.</v>
          </cell>
          <cell r="E6210" t="str">
            <v>Geothermal</v>
          </cell>
          <cell r="G6210">
            <v>102439</v>
          </cell>
          <cell r="H6210" t="str">
            <v>Merchant Unregulated</v>
          </cell>
        </row>
        <row r="6211">
          <cell r="D6211" t="str">
            <v>Ormat Technologies, Inc.</v>
          </cell>
          <cell r="E6211" t="str">
            <v>Geothermal</v>
          </cell>
          <cell r="G6211">
            <v>80489</v>
          </cell>
          <cell r="H6211" t="str">
            <v>Merchant Unregulated</v>
          </cell>
        </row>
        <row r="6212">
          <cell r="D6212" t="str">
            <v>New Smyrna Beach Utilities Commission</v>
          </cell>
          <cell r="E6212" t="str">
            <v>Oil</v>
          </cell>
          <cell r="G6212" t="str">
            <v>NA</v>
          </cell>
          <cell r="H6212" t="str">
            <v>Regulated</v>
          </cell>
        </row>
        <row r="6213">
          <cell r="D6213" t="str">
            <v>Commonwealth of Massachusetts</v>
          </cell>
          <cell r="E6213" t="str">
            <v>Wind</v>
          </cell>
          <cell r="G6213" t="str">
            <v>NA</v>
          </cell>
          <cell r="H6213" t="str">
            <v>Merchant Unregulated</v>
          </cell>
        </row>
        <row r="6214">
          <cell r="D6214" t="str">
            <v>Fortistar LLC</v>
          </cell>
          <cell r="E6214" t="str">
            <v>Biomass</v>
          </cell>
          <cell r="G6214" t="str">
            <v>NA</v>
          </cell>
          <cell r="H6214" t="str">
            <v>Merchant Unregulated</v>
          </cell>
        </row>
        <row r="6215">
          <cell r="D6215" t="str">
            <v>San Diego City of</v>
          </cell>
          <cell r="E6215" t="str">
            <v>Biomass</v>
          </cell>
          <cell r="G6215" t="str">
            <v>NA</v>
          </cell>
          <cell r="H6215" t="str">
            <v>Merchant Unregulated</v>
          </cell>
        </row>
        <row r="6216">
          <cell r="D6216" t="str">
            <v>Solid Waste Authority of Palm Beach County</v>
          </cell>
          <cell r="E6216" t="str">
            <v>Biomass</v>
          </cell>
          <cell r="G6216">
            <v>370129</v>
          </cell>
          <cell r="H6216" t="str">
            <v>Merchant Unregulated</v>
          </cell>
        </row>
        <row r="6217">
          <cell r="D6217" t="str">
            <v>NextEra Energy, Inc.</v>
          </cell>
          <cell r="E6217" t="str">
            <v>Wind</v>
          </cell>
          <cell r="G6217">
            <v>184102</v>
          </cell>
          <cell r="H6217" t="str">
            <v>Merchant Unregulated</v>
          </cell>
        </row>
        <row r="6218">
          <cell r="D6218" t="str">
            <v>Hastings City of</v>
          </cell>
          <cell r="E6218" t="str">
            <v>Gas</v>
          </cell>
          <cell r="G6218" t="str">
            <v>NA</v>
          </cell>
          <cell r="H6218" t="str">
            <v>Regulated</v>
          </cell>
        </row>
        <row r="6219">
          <cell r="D6219" t="str">
            <v>Portland General Electric Company</v>
          </cell>
          <cell r="E6219" t="str">
            <v>Water</v>
          </cell>
          <cell r="G6219">
            <v>250907</v>
          </cell>
          <cell r="H6219" t="str">
            <v>Regulated</v>
          </cell>
        </row>
        <row r="6220">
          <cell r="D6220" t="str">
            <v>HDI Associates V</v>
          </cell>
          <cell r="E6220" t="str">
            <v>Water</v>
          </cell>
          <cell r="G6220" t="str">
            <v>NA</v>
          </cell>
          <cell r="H6220" t="str">
            <v>Merchant Unregulated</v>
          </cell>
        </row>
        <row r="6221">
          <cell r="D6221" t="str">
            <v>Denver City &amp; County of</v>
          </cell>
          <cell r="E6221" t="str">
            <v>Water</v>
          </cell>
          <cell r="G6221" t="str">
            <v>NA</v>
          </cell>
          <cell r="H6221" t="str">
            <v>Merchant Unregulated</v>
          </cell>
        </row>
        <row r="6222">
          <cell r="D6222" t="str">
            <v>Brookfield Renewable Energy Partners L.P.</v>
          </cell>
          <cell r="E6222" t="str">
            <v>Water</v>
          </cell>
          <cell r="G6222" t="str">
            <v>NA</v>
          </cell>
          <cell r="H6222" t="str">
            <v>Merchant Unregulated</v>
          </cell>
        </row>
        <row r="6223">
          <cell r="D6223" t="str">
            <v>Brookfield Asset Management Inc.</v>
          </cell>
          <cell r="E6223" t="str">
            <v>Water</v>
          </cell>
          <cell r="G6223" t="str">
            <v>NA</v>
          </cell>
          <cell r="H6223" t="str">
            <v>Merchant Unregulated</v>
          </cell>
        </row>
        <row r="6224">
          <cell r="D6224" t="str">
            <v>Essex Hydro Associates, LLC</v>
          </cell>
          <cell r="E6224" t="str">
            <v>Water</v>
          </cell>
          <cell r="G6224" t="str">
            <v>NA</v>
          </cell>
          <cell r="H6224" t="str">
            <v>Merchant Unregulated</v>
          </cell>
        </row>
        <row r="6225">
          <cell r="D6225" t="str">
            <v>Southern Company</v>
          </cell>
          <cell r="E6225" t="str">
            <v>Water</v>
          </cell>
          <cell r="G6225">
            <v>60974</v>
          </cell>
          <cell r="H6225" t="str">
            <v>Regulated</v>
          </cell>
        </row>
        <row r="6226">
          <cell r="D6226" t="str">
            <v>Los Angeles Department of Water and Power</v>
          </cell>
          <cell r="E6226" t="str">
            <v>Water</v>
          </cell>
          <cell r="G6226" t="str">
            <v>NA</v>
          </cell>
          <cell r="H6226" t="str">
            <v>Regulated</v>
          </cell>
        </row>
        <row r="6227">
          <cell r="D6227" t="str">
            <v>Los Angeles Department of Water and Power</v>
          </cell>
          <cell r="E6227" t="str">
            <v>Water</v>
          </cell>
          <cell r="G6227" t="str">
            <v>NA</v>
          </cell>
          <cell r="H6227" t="str">
            <v>Regulated</v>
          </cell>
        </row>
        <row r="6228">
          <cell r="D6228" t="str">
            <v>Atlantic Power Corporation</v>
          </cell>
          <cell r="E6228" t="str">
            <v>Gas</v>
          </cell>
          <cell r="G6228" t="str">
            <v>NA</v>
          </cell>
          <cell r="H6228" t="str">
            <v>Merchant Unregulated</v>
          </cell>
        </row>
        <row r="6229">
          <cell r="D6229" t="str">
            <v>SunEdison, Inc.</v>
          </cell>
          <cell r="E6229" t="str">
            <v>Solar</v>
          </cell>
          <cell r="G6229" t="str">
            <v>NA</v>
          </cell>
          <cell r="H6229" t="str">
            <v>Merchant Unregulated</v>
          </cell>
        </row>
        <row r="6230">
          <cell r="D6230" t="str">
            <v>Pardee Resources Company</v>
          </cell>
          <cell r="E6230" t="str">
            <v>Solar</v>
          </cell>
          <cell r="G6230" t="str">
            <v>NA</v>
          </cell>
          <cell r="H6230" t="str">
            <v>Merchant Unregulated</v>
          </cell>
        </row>
        <row r="6231">
          <cell r="D6231" t="str">
            <v>Wind Energy Development LLC</v>
          </cell>
          <cell r="E6231" t="str">
            <v>Wind</v>
          </cell>
          <cell r="G6231" t="str">
            <v>NA</v>
          </cell>
          <cell r="H6231" t="str">
            <v>Merchant Unregulated</v>
          </cell>
        </row>
        <row r="6232">
          <cell r="D6232" t="str">
            <v>Primary Energy Recycling Corporation</v>
          </cell>
          <cell r="E6232" t="str">
            <v>Other Nonrenewable</v>
          </cell>
          <cell r="G6232" t="str">
            <v>NA</v>
          </cell>
          <cell r="H6232" t="str">
            <v>Merchant Unregulated</v>
          </cell>
        </row>
        <row r="6233">
          <cell r="D6233" t="str">
            <v>UNS Energy Corporation</v>
          </cell>
          <cell r="E6233" t="str">
            <v>Gas</v>
          </cell>
          <cell r="G6233">
            <v>1642</v>
          </cell>
          <cell r="H6233" t="str">
            <v>Regulated</v>
          </cell>
        </row>
        <row r="6234">
          <cell r="D6234" t="str">
            <v>Exelon Corporation</v>
          </cell>
          <cell r="E6234" t="str">
            <v>Solar</v>
          </cell>
          <cell r="G6234" t="str">
            <v>NA</v>
          </cell>
          <cell r="H6234" t="str">
            <v>Merchant Unregulated</v>
          </cell>
        </row>
        <row r="6235">
          <cell r="D6235" t="str">
            <v>Norwich City of</v>
          </cell>
          <cell r="E6235" t="str">
            <v>Oil</v>
          </cell>
          <cell r="G6235" t="str">
            <v>NA</v>
          </cell>
          <cell r="H6235" t="str">
            <v>Regulated</v>
          </cell>
        </row>
        <row r="6236">
          <cell r="D6236" t="str">
            <v>Chevron Corporation</v>
          </cell>
          <cell r="E6236" t="str">
            <v>Gas</v>
          </cell>
          <cell r="G6236" t="str">
            <v>NA</v>
          </cell>
          <cell r="H6236" t="str">
            <v>Merchant Unregulated</v>
          </cell>
        </row>
        <row r="6237">
          <cell r="D6237" t="str">
            <v>Rochelle Municipal Utilities</v>
          </cell>
          <cell r="E6237" t="str">
            <v>Gas</v>
          </cell>
          <cell r="G6237" t="str">
            <v>NA</v>
          </cell>
          <cell r="H6237" t="str">
            <v>Regulated</v>
          </cell>
        </row>
        <row r="6238">
          <cell r="D6238" t="str">
            <v>Omaha Public Power District</v>
          </cell>
          <cell r="E6238" t="str">
            <v>Coal</v>
          </cell>
          <cell r="G6238">
            <v>3038759</v>
          </cell>
          <cell r="H6238" t="str">
            <v>Regulated</v>
          </cell>
        </row>
        <row r="6239">
          <cell r="D6239" t="str">
            <v>Brooklyn City of</v>
          </cell>
          <cell r="E6239" t="str">
            <v>Oil</v>
          </cell>
          <cell r="G6239" t="str">
            <v>NA</v>
          </cell>
          <cell r="H6239" t="str">
            <v>Regulated</v>
          </cell>
        </row>
        <row r="6240">
          <cell r="D6240" t="str">
            <v>Nebraska Public Power District</v>
          </cell>
          <cell r="E6240" t="str">
            <v>Water</v>
          </cell>
          <cell r="G6240" t="str">
            <v>NA</v>
          </cell>
          <cell r="H6240" t="str">
            <v>Regulated</v>
          </cell>
        </row>
        <row r="6241">
          <cell r="D6241" t="str">
            <v>Golden Valley Electric Association Inc.</v>
          </cell>
          <cell r="E6241" t="str">
            <v>Oil</v>
          </cell>
          <cell r="G6241">
            <v>150074</v>
          </cell>
          <cell r="H6241" t="str">
            <v>Merchant Unregulated</v>
          </cell>
        </row>
        <row r="6242">
          <cell r="D6242" t="str">
            <v>Golden Valley Electric Association Inc.</v>
          </cell>
          <cell r="E6242" t="str">
            <v>Oil</v>
          </cell>
          <cell r="G6242">
            <v>389262</v>
          </cell>
          <cell r="H6242" t="str">
            <v>Merchant Unregulated</v>
          </cell>
        </row>
        <row r="6243">
          <cell r="D6243" t="str">
            <v>Orangeburg City of</v>
          </cell>
          <cell r="E6243" t="str">
            <v>Oil</v>
          </cell>
          <cell r="G6243" t="str">
            <v>NA</v>
          </cell>
          <cell r="H6243" t="str">
            <v>Regulated</v>
          </cell>
        </row>
        <row r="6244">
          <cell r="D6244" t="str">
            <v>Charles H. Greenthal Management Corp.</v>
          </cell>
          <cell r="E6244" t="str">
            <v>Gas</v>
          </cell>
          <cell r="G6244" t="str">
            <v>NA</v>
          </cell>
          <cell r="H6244" t="str">
            <v>Merchant Unregulated</v>
          </cell>
        </row>
        <row r="6245">
          <cell r="D6245" t="str">
            <v>NextEra Energy, Inc.</v>
          </cell>
          <cell r="E6245" t="str">
            <v>Wind</v>
          </cell>
          <cell r="G6245">
            <v>19566</v>
          </cell>
          <cell r="H6245" t="str">
            <v>Merchant Unregulated</v>
          </cell>
        </row>
        <row r="6246">
          <cell r="D6246" t="str">
            <v>Minnesota Municipal Power Agency</v>
          </cell>
          <cell r="E6246" t="str">
            <v>Wind</v>
          </cell>
          <cell r="G6246" t="str">
            <v>NA</v>
          </cell>
          <cell r="H6246" t="str">
            <v>Regulated</v>
          </cell>
        </row>
        <row r="6247">
          <cell r="D6247" t="str">
            <v>Auburn City Of NY</v>
          </cell>
          <cell r="E6247" t="str">
            <v>Water</v>
          </cell>
          <cell r="G6247" t="str">
            <v>NA</v>
          </cell>
          <cell r="H6247" t="str">
            <v>Merchant Unregulated</v>
          </cell>
        </row>
        <row r="6248">
          <cell r="D6248" t="str">
            <v>Fortistar LLC</v>
          </cell>
          <cell r="E6248" t="str">
            <v>Gas</v>
          </cell>
          <cell r="G6248" t="str">
            <v>NA</v>
          </cell>
          <cell r="H6248" t="str">
            <v>Merchant Unregulated</v>
          </cell>
        </row>
        <row r="6249">
          <cell r="D6249" t="str">
            <v>NV Energy, Inc.</v>
          </cell>
          <cell r="E6249" t="str">
            <v>Coal</v>
          </cell>
          <cell r="G6249">
            <v>814267</v>
          </cell>
          <cell r="H6249" t="str">
            <v>Regulated</v>
          </cell>
        </row>
        <row r="6250">
          <cell r="D6250" t="str">
            <v>IDACORP, Inc.</v>
          </cell>
          <cell r="E6250" t="str">
            <v>Coal</v>
          </cell>
          <cell r="G6250">
            <v>814267</v>
          </cell>
          <cell r="H6250" t="str">
            <v>Regulated</v>
          </cell>
        </row>
        <row r="6251">
          <cell r="D6251" t="str">
            <v>EIF Management, LLC</v>
          </cell>
          <cell r="E6251" t="str">
            <v>Coal</v>
          </cell>
          <cell r="G6251" t="str">
            <v>NA</v>
          </cell>
          <cell r="H6251" t="str">
            <v>Merchant Unregulated</v>
          </cell>
        </row>
        <row r="6252">
          <cell r="D6252" t="str">
            <v>Vectren Corporation</v>
          </cell>
          <cell r="E6252" t="str">
            <v>Gas</v>
          </cell>
          <cell r="G6252">
            <v>324</v>
          </cell>
          <cell r="H6252" t="str">
            <v>Regulated</v>
          </cell>
        </row>
        <row r="6253">
          <cell r="D6253" t="str">
            <v>DTE Energy Company</v>
          </cell>
          <cell r="E6253" t="str">
            <v>Gas</v>
          </cell>
          <cell r="G6253">
            <v>313</v>
          </cell>
          <cell r="H6253" t="str">
            <v>Regulated</v>
          </cell>
        </row>
        <row r="6254">
          <cell r="D6254" t="str">
            <v>Great Plains Energy Inc.</v>
          </cell>
          <cell r="E6254" t="str">
            <v>Oil</v>
          </cell>
          <cell r="G6254">
            <v>-1756</v>
          </cell>
          <cell r="H6254" t="str">
            <v>Regulated</v>
          </cell>
        </row>
        <row r="6255">
          <cell r="D6255" t="str">
            <v>Great Plains Energy Inc.</v>
          </cell>
          <cell r="E6255" t="str">
            <v>Oil</v>
          </cell>
          <cell r="G6255" t="str">
            <v>NA</v>
          </cell>
          <cell r="H6255" t="str">
            <v>Regulated</v>
          </cell>
        </row>
        <row r="6256">
          <cell r="D6256" t="str">
            <v>American Electric Power Company, Inc.</v>
          </cell>
          <cell r="E6256" t="str">
            <v>Coal</v>
          </cell>
          <cell r="G6256">
            <v>7006125</v>
          </cell>
          <cell r="H6256" t="str">
            <v>Regulated</v>
          </cell>
        </row>
        <row r="6257">
          <cell r="D6257" t="str">
            <v>American Electric Power Company, Inc.</v>
          </cell>
          <cell r="E6257" t="str">
            <v>Gas</v>
          </cell>
          <cell r="G6257">
            <v>1941033</v>
          </cell>
          <cell r="H6257" t="str">
            <v>Regulated</v>
          </cell>
        </row>
        <row r="6258">
          <cell r="D6258" t="str">
            <v>American Electric Power Company, Inc.</v>
          </cell>
          <cell r="E6258" t="str">
            <v>Oil</v>
          </cell>
          <cell r="G6258">
            <v>0</v>
          </cell>
          <cell r="H6258" t="str">
            <v>Regulated</v>
          </cell>
        </row>
        <row r="6259">
          <cell r="D6259" t="str">
            <v>GDF Suez SA</v>
          </cell>
          <cell r="E6259" t="str">
            <v>Coal</v>
          </cell>
          <cell r="G6259" t="str">
            <v>NA</v>
          </cell>
          <cell r="H6259" t="str">
            <v>Merchant Unregulated</v>
          </cell>
        </row>
        <row r="6260">
          <cell r="D6260" t="str">
            <v>NextEra Energy, Inc.</v>
          </cell>
          <cell r="E6260" t="str">
            <v>Wind</v>
          </cell>
          <cell r="G6260">
            <v>528989</v>
          </cell>
          <cell r="H6260" t="str">
            <v>Merchant Unregulated</v>
          </cell>
        </row>
        <row r="6261">
          <cell r="D6261" t="str">
            <v>Brad J. Messerli</v>
          </cell>
          <cell r="E6261" t="str">
            <v>Wind</v>
          </cell>
          <cell r="G6261" t="str">
            <v>NA</v>
          </cell>
          <cell r="H6261" t="str">
            <v>Merchant Unregulated</v>
          </cell>
        </row>
        <row r="6262">
          <cell r="D6262" t="str">
            <v>Edison International</v>
          </cell>
          <cell r="E6262" t="str">
            <v>Wind</v>
          </cell>
          <cell r="G6262" t="str">
            <v>NA</v>
          </cell>
          <cell r="H6262" t="str">
            <v>Merchant Unregulated</v>
          </cell>
        </row>
        <row r="6263">
          <cell r="D6263" t="str">
            <v>Dominion Resources, Inc.</v>
          </cell>
          <cell r="E6263" t="str">
            <v>Oil</v>
          </cell>
          <cell r="G6263">
            <v>332</v>
          </cell>
          <cell r="H6263" t="str">
            <v>Regulated</v>
          </cell>
        </row>
        <row r="6264">
          <cell r="D6264" t="str">
            <v>Waste Management of Michigan, Inc.</v>
          </cell>
          <cell r="E6264" t="str">
            <v>Biomass</v>
          </cell>
          <cell r="G6264" t="str">
            <v>NA</v>
          </cell>
          <cell r="H6264" t="str">
            <v>Merchant Unregulated</v>
          </cell>
        </row>
        <row r="6265">
          <cell r="D6265" t="str">
            <v>PPL Corporation</v>
          </cell>
          <cell r="E6265" t="str">
            <v>Biomass</v>
          </cell>
          <cell r="G6265" t="str">
            <v>NA</v>
          </cell>
          <cell r="H6265" t="str">
            <v>Merchant Unregulated</v>
          </cell>
        </row>
        <row r="6266">
          <cell r="D6266" t="str">
            <v>GDF Suez SA</v>
          </cell>
          <cell r="E6266" t="str">
            <v>Water</v>
          </cell>
          <cell r="G6266">
            <v>801812</v>
          </cell>
          <cell r="H6266" t="str">
            <v>Merchant Unregulated</v>
          </cell>
        </row>
        <row r="6267">
          <cell r="D6267" t="str">
            <v>GDF Suez SA</v>
          </cell>
          <cell r="E6267" t="str">
            <v>Solar</v>
          </cell>
          <cell r="G6267" t="str">
            <v>NA</v>
          </cell>
          <cell r="H6267" t="str">
            <v>Merchant Unregulated</v>
          </cell>
        </row>
        <row r="6268">
          <cell r="D6268" t="str">
            <v>National Grid plc</v>
          </cell>
          <cell r="E6268" t="str">
            <v>Gas</v>
          </cell>
          <cell r="G6268">
            <v>2875422</v>
          </cell>
          <cell r="H6268" t="str">
            <v>Merchant Unregulated</v>
          </cell>
        </row>
        <row r="6269">
          <cell r="D6269" t="str">
            <v>National Grid plc</v>
          </cell>
          <cell r="E6269" t="str">
            <v>Oil</v>
          </cell>
          <cell r="G6269">
            <v>-65</v>
          </cell>
          <cell r="H6269" t="str">
            <v>Merchant Unregulated</v>
          </cell>
        </row>
        <row r="6270">
          <cell r="D6270" t="str">
            <v>JEA</v>
          </cell>
          <cell r="E6270" t="str">
            <v>Coal</v>
          </cell>
          <cell r="G6270">
            <v>2363655</v>
          </cell>
          <cell r="H6270" t="str">
            <v>Regulated</v>
          </cell>
        </row>
        <row r="6271">
          <cell r="D6271" t="str">
            <v>JEA</v>
          </cell>
          <cell r="E6271" t="str">
            <v>Oil</v>
          </cell>
          <cell r="G6271">
            <v>363</v>
          </cell>
          <cell r="H6271" t="str">
            <v>Regulated</v>
          </cell>
        </row>
        <row r="6272">
          <cell r="D6272" t="str">
            <v>Fortistar LLC</v>
          </cell>
          <cell r="E6272" t="str">
            <v>Biomass</v>
          </cell>
          <cell r="G6272" t="str">
            <v>NA</v>
          </cell>
          <cell r="H6272" t="str">
            <v>Merchant Unregulated</v>
          </cell>
        </row>
        <row r="6273">
          <cell r="D6273" t="str">
            <v>Alaska Power &amp; Telephone Co.</v>
          </cell>
          <cell r="E6273" t="str">
            <v>Oil</v>
          </cell>
          <cell r="G6273" t="str">
            <v>NA</v>
          </cell>
          <cell r="H6273" t="str">
            <v>Merchant Unregulated</v>
          </cell>
        </row>
        <row r="6274">
          <cell r="D6274" t="str">
            <v>Alaska Energy &amp; Resources Company</v>
          </cell>
          <cell r="E6274" t="str">
            <v>Oil</v>
          </cell>
          <cell r="G6274" t="str">
            <v>NA</v>
          </cell>
          <cell r="H6274" t="str">
            <v>Merchant Unregulated</v>
          </cell>
        </row>
        <row r="6275">
          <cell r="D6275" t="str">
            <v>Northwest Bergen County Utilities Authority</v>
          </cell>
          <cell r="E6275" t="str">
            <v>Solar</v>
          </cell>
          <cell r="G6275" t="str">
            <v>NA</v>
          </cell>
          <cell r="H6275" t="str">
            <v>Merchant Unregulated</v>
          </cell>
        </row>
        <row r="6276">
          <cell r="D6276" t="str">
            <v>Waste Management, Inc.</v>
          </cell>
          <cell r="E6276" t="str">
            <v>Biomass</v>
          </cell>
          <cell r="G6276" t="str">
            <v>NA</v>
          </cell>
          <cell r="H6276" t="str">
            <v>Merchant Unregulated</v>
          </cell>
        </row>
        <row r="6277">
          <cell r="D6277" t="str">
            <v>Waverly Municipal Elec Utility</v>
          </cell>
          <cell r="E6277" t="str">
            <v>Wind</v>
          </cell>
          <cell r="G6277" t="str">
            <v>NA</v>
          </cell>
          <cell r="H6277" t="str">
            <v>Regulated</v>
          </cell>
        </row>
        <row r="6278">
          <cell r="D6278" t="str">
            <v>Northwind Energy Inc</v>
          </cell>
          <cell r="E6278" t="str">
            <v>Wind</v>
          </cell>
          <cell r="G6278" t="str">
            <v>NA</v>
          </cell>
          <cell r="H6278" t="str">
            <v>Merchant Unregulated</v>
          </cell>
        </row>
        <row r="6279">
          <cell r="D6279" t="str">
            <v>Norton City of</v>
          </cell>
          <cell r="E6279" t="str">
            <v>Gas</v>
          </cell>
          <cell r="G6279" t="str">
            <v>NA</v>
          </cell>
          <cell r="H6279" t="str">
            <v>Regulated</v>
          </cell>
        </row>
        <row r="6280">
          <cell r="D6280" t="str">
            <v>Compagnie de Saint-Gobain</v>
          </cell>
          <cell r="E6280" t="str">
            <v>Coal</v>
          </cell>
          <cell r="G6280" t="str">
            <v>NA</v>
          </cell>
          <cell r="H6280" t="str">
            <v>Merchant Unregulated</v>
          </cell>
        </row>
        <row r="6281">
          <cell r="D6281" t="str">
            <v>NiSource Inc.</v>
          </cell>
          <cell r="E6281" t="str">
            <v>Water</v>
          </cell>
          <cell r="G6281" t="str">
            <v>NA</v>
          </cell>
          <cell r="H6281" t="str">
            <v>Regulated</v>
          </cell>
        </row>
        <row r="6282">
          <cell r="D6282" t="str">
            <v>Kruger, Inc.</v>
          </cell>
          <cell r="E6282" t="str">
            <v>Water</v>
          </cell>
          <cell r="G6282" t="str">
            <v>NA</v>
          </cell>
          <cell r="H6282" t="str">
            <v>Merchant Unregulated</v>
          </cell>
        </row>
        <row r="6283">
          <cell r="D6283" t="str">
            <v>Thunder Bay Power Co</v>
          </cell>
          <cell r="E6283" t="str">
            <v>Water</v>
          </cell>
          <cell r="G6283" t="str">
            <v>NA</v>
          </cell>
          <cell r="H6283" t="str">
            <v>Merchant Unregulated</v>
          </cell>
        </row>
        <row r="6284">
          <cell r="D6284" t="str">
            <v>Norway City of</v>
          </cell>
          <cell r="E6284" t="str">
            <v>Water</v>
          </cell>
          <cell r="G6284" t="str">
            <v>NA</v>
          </cell>
          <cell r="H6284" t="str">
            <v>Regulated</v>
          </cell>
        </row>
        <row r="6285">
          <cell r="D6285" t="str">
            <v>Norwich City of</v>
          </cell>
          <cell r="E6285" t="str">
            <v>Oil</v>
          </cell>
          <cell r="G6285" t="str">
            <v>NA</v>
          </cell>
          <cell r="H6285" t="str">
            <v>Regulated</v>
          </cell>
        </row>
        <row r="6286">
          <cell r="D6286" t="str">
            <v>Brookfield Renewable Energy Partners L.P.</v>
          </cell>
          <cell r="E6286" t="str">
            <v>Water</v>
          </cell>
          <cell r="G6286" t="str">
            <v>NA</v>
          </cell>
          <cell r="H6286" t="str">
            <v>Merchant Unregulated</v>
          </cell>
        </row>
        <row r="6287">
          <cell r="D6287" t="str">
            <v>Brookfield Asset Management Inc.</v>
          </cell>
          <cell r="E6287" t="str">
            <v>Water</v>
          </cell>
          <cell r="G6287" t="str">
            <v>NA</v>
          </cell>
          <cell r="H6287" t="str">
            <v>Merchant Unregulated</v>
          </cell>
        </row>
        <row r="6288">
          <cell r="D6288" t="str">
            <v>Exelon Corporation</v>
          </cell>
          <cell r="E6288" t="str">
            <v>Gas</v>
          </cell>
          <cell r="G6288" t="str">
            <v>NA</v>
          </cell>
          <cell r="H6288" t="str">
            <v>Merchant Unregulated</v>
          </cell>
        </row>
        <row r="6289">
          <cell r="D6289" t="str">
            <v>Duke Energy Corporation</v>
          </cell>
          <cell r="E6289" t="str">
            <v>Wind</v>
          </cell>
          <cell r="G6289">
            <v>369112</v>
          </cell>
          <cell r="H6289" t="str">
            <v>Merchant Unregulated</v>
          </cell>
        </row>
        <row r="6290">
          <cell r="D6290" t="str">
            <v>Tennessee Valley Authority</v>
          </cell>
          <cell r="E6290" t="str">
            <v>Water</v>
          </cell>
          <cell r="G6290" t="str">
            <v>NA</v>
          </cell>
          <cell r="H6290" t="str">
            <v>Merchant Unregulated</v>
          </cell>
        </row>
        <row r="6291">
          <cell r="D6291" t="str">
            <v>Novato City Of</v>
          </cell>
          <cell r="E6291" t="str">
            <v>Solar</v>
          </cell>
          <cell r="G6291" t="str">
            <v>NA</v>
          </cell>
          <cell r="H6291" t="str">
            <v>Merchant Unregulated</v>
          </cell>
        </row>
        <row r="6292">
          <cell r="D6292" t="str">
            <v>Republic Services Inc.</v>
          </cell>
          <cell r="E6292" t="str">
            <v>Biomass</v>
          </cell>
          <cell r="G6292" t="str">
            <v>NA</v>
          </cell>
          <cell r="H6292" t="str">
            <v>Merchant Unregulated</v>
          </cell>
        </row>
        <row r="6293">
          <cell r="D6293" t="str">
            <v>Daewoo Shipbuilding and Marine Engineering Co., Ltd.</v>
          </cell>
          <cell r="E6293" t="str">
            <v>Wind</v>
          </cell>
          <cell r="G6293">
            <v>16191</v>
          </cell>
          <cell r="H6293" t="str">
            <v>Merchant Unregulated</v>
          </cell>
        </row>
        <row r="6294">
          <cell r="D6294" t="str">
            <v>Novus Windpower, LLC</v>
          </cell>
          <cell r="E6294" t="str">
            <v>Wind</v>
          </cell>
          <cell r="G6294" t="str">
            <v>NA</v>
          </cell>
          <cell r="H6294" t="str">
            <v>Merchant Unregulated</v>
          </cell>
        </row>
        <row r="6295">
          <cell r="D6295" t="str">
            <v>Avista Corporation</v>
          </cell>
          <cell r="E6295" t="str">
            <v>Water</v>
          </cell>
          <cell r="G6295">
            <v>1822999</v>
          </cell>
          <cell r="H6295" t="str">
            <v>Regulated</v>
          </cell>
        </row>
        <row r="6296">
          <cell r="D6296" t="str">
            <v>National Renewable Energy Laboratory</v>
          </cell>
          <cell r="E6296" t="str">
            <v>Wind</v>
          </cell>
          <cell r="G6296" t="str">
            <v>NA</v>
          </cell>
          <cell r="H6296" t="str">
            <v>Merchant Unregulated</v>
          </cell>
        </row>
        <row r="6297">
          <cell r="D6297" t="str">
            <v>NRG Energy, Inc.</v>
          </cell>
          <cell r="E6297" t="str">
            <v>Gas</v>
          </cell>
          <cell r="G6297" t="str">
            <v>NA</v>
          </cell>
          <cell r="H6297" t="str">
            <v>Merchant Unregulated</v>
          </cell>
        </row>
        <row r="6298">
          <cell r="D6298" t="str">
            <v>NRG Energy, Inc.</v>
          </cell>
          <cell r="E6298" t="str">
            <v>Solar</v>
          </cell>
          <cell r="G6298" t="str">
            <v>NA</v>
          </cell>
          <cell r="H6298" t="str">
            <v>Merchant Unregulated</v>
          </cell>
        </row>
        <row r="6299">
          <cell r="D6299" t="str">
            <v>NRG Yield, Inc.</v>
          </cell>
          <cell r="E6299" t="str">
            <v>Solar</v>
          </cell>
          <cell r="G6299" t="str">
            <v>NA</v>
          </cell>
          <cell r="H6299" t="str">
            <v>Merchant Unregulated</v>
          </cell>
        </row>
        <row r="6300">
          <cell r="D6300" t="str">
            <v>Total Petrochemicals USA, Inc.</v>
          </cell>
          <cell r="E6300" t="str">
            <v>Gas</v>
          </cell>
          <cell r="G6300" t="str">
            <v>NA</v>
          </cell>
          <cell r="H6300" t="str">
            <v>Merchant Unregulated</v>
          </cell>
        </row>
        <row r="6301">
          <cell r="D6301" t="str">
            <v>BASF SE</v>
          </cell>
          <cell r="E6301" t="str">
            <v>Gas</v>
          </cell>
          <cell r="G6301" t="str">
            <v>NA</v>
          </cell>
          <cell r="H6301" t="str">
            <v>Merchant Unregulated</v>
          </cell>
        </row>
        <row r="6302">
          <cell r="D6302" t="str">
            <v>North Slope Borough Power and Light</v>
          </cell>
          <cell r="E6302" t="str">
            <v>Oil</v>
          </cell>
          <cell r="G6302" t="str">
            <v>NA</v>
          </cell>
          <cell r="H6302" t="str">
            <v>Regulated</v>
          </cell>
        </row>
        <row r="6303">
          <cell r="D6303" t="str">
            <v>Tri-State Generation &amp; Transmission Association, Inc.</v>
          </cell>
          <cell r="E6303" t="str">
            <v>Coal</v>
          </cell>
          <cell r="G6303">
            <v>571863</v>
          </cell>
          <cell r="H6303" t="str">
            <v>Merchant Unregulated</v>
          </cell>
        </row>
        <row r="6304">
          <cell r="D6304" t="str">
            <v>Riverstone Holdings LLC</v>
          </cell>
          <cell r="E6304" t="str">
            <v>Gas</v>
          </cell>
          <cell r="G6304">
            <v>2498474</v>
          </cell>
          <cell r="H6304" t="str">
            <v>Merchant Unregulated</v>
          </cell>
        </row>
        <row r="6305">
          <cell r="D6305" t="str">
            <v>Alaska Village Electric Cooperative, Inc.</v>
          </cell>
          <cell r="E6305" t="str">
            <v>Oil</v>
          </cell>
          <cell r="G6305" t="str">
            <v>NA</v>
          </cell>
          <cell r="H6305" t="str">
            <v>Merchant Unregulated</v>
          </cell>
        </row>
        <row r="6306">
          <cell r="D6306" t="str">
            <v>United States Government</v>
          </cell>
          <cell r="E6306" t="str">
            <v>Oil</v>
          </cell>
          <cell r="G6306" t="str">
            <v>NA</v>
          </cell>
          <cell r="H6306" t="str">
            <v>Merchant Unregulated</v>
          </cell>
        </row>
        <row r="6307">
          <cell r="D6307" t="str">
            <v>AES Corporation</v>
          </cell>
          <cell r="E6307" t="str">
            <v>Coal</v>
          </cell>
          <cell r="G6307">
            <v>45392</v>
          </cell>
          <cell r="H6307" t="str">
            <v>Regulated</v>
          </cell>
        </row>
        <row r="6308">
          <cell r="D6308" t="str">
            <v>AES Corporation</v>
          </cell>
          <cell r="E6308" t="str">
            <v>Gas</v>
          </cell>
          <cell r="G6308">
            <v>119</v>
          </cell>
          <cell r="H6308" t="str">
            <v>Regulated</v>
          </cell>
        </row>
        <row r="6309">
          <cell r="D6309" t="str">
            <v>CPS Energy</v>
          </cell>
          <cell r="E6309" t="str">
            <v>Gas</v>
          </cell>
          <cell r="G6309">
            <v>660065</v>
          </cell>
          <cell r="H6309" t="str">
            <v>Regulated</v>
          </cell>
        </row>
        <row r="6310">
          <cell r="D6310" t="str">
            <v>United States Government</v>
          </cell>
          <cell r="E6310" t="str">
            <v>Water</v>
          </cell>
          <cell r="G6310">
            <v>2902497</v>
          </cell>
          <cell r="H6310" t="str">
            <v>Merchant Unregulated</v>
          </cell>
        </row>
        <row r="6311">
          <cell r="D6311" t="str">
            <v>NRG Energy, Inc.</v>
          </cell>
          <cell r="E6311" t="str">
            <v>Oil</v>
          </cell>
          <cell r="G6311" t="str">
            <v>NA</v>
          </cell>
          <cell r="H6311" t="str">
            <v>Merchant Unregulated</v>
          </cell>
        </row>
        <row r="6312">
          <cell r="D6312" t="str">
            <v>American Wind Capital Company</v>
          </cell>
          <cell r="E6312" t="str">
            <v>Wind</v>
          </cell>
          <cell r="G6312" t="str">
            <v>NA</v>
          </cell>
          <cell r="H6312" t="str">
            <v>Merchant Unregulated</v>
          </cell>
        </row>
        <row r="6313">
          <cell r="D6313" t="str">
            <v>Allco Finance Group Limited</v>
          </cell>
          <cell r="E6313" t="str">
            <v>Wind</v>
          </cell>
          <cell r="G6313" t="str">
            <v>NA</v>
          </cell>
          <cell r="H6313" t="str">
            <v>Merchant Unregulated</v>
          </cell>
        </row>
        <row r="6314">
          <cell r="D6314" t="str">
            <v>ArcLight Capital Holdings, LLC</v>
          </cell>
          <cell r="E6314" t="str">
            <v>Wind</v>
          </cell>
          <cell r="G6314">
            <v>27169</v>
          </cell>
          <cell r="H6314" t="str">
            <v>Merchant Unregulated</v>
          </cell>
        </row>
        <row r="6315">
          <cell r="D6315" t="str">
            <v>Global Infrastructure Management, LLC</v>
          </cell>
          <cell r="E6315" t="str">
            <v>Wind</v>
          </cell>
          <cell r="G6315">
            <v>16651</v>
          </cell>
          <cell r="H6315" t="str">
            <v>Merchant Unregulated</v>
          </cell>
        </row>
        <row r="6316">
          <cell r="D6316" t="str">
            <v>Sojitz Corporation</v>
          </cell>
          <cell r="E6316" t="str">
            <v>Wind</v>
          </cell>
          <cell r="G6316">
            <v>3987</v>
          </cell>
          <cell r="H6316" t="str">
            <v>Merchant Unregulated</v>
          </cell>
        </row>
        <row r="6317">
          <cell r="D6317" t="str">
            <v>Marubeni Corporation</v>
          </cell>
          <cell r="E6317" t="str">
            <v>Wind</v>
          </cell>
          <cell r="G6317">
            <v>17646</v>
          </cell>
          <cell r="H6317" t="str">
            <v>Merchant Unregulated</v>
          </cell>
        </row>
        <row r="6318">
          <cell r="D6318" t="str">
            <v>PG&amp;E Corporation</v>
          </cell>
          <cell r="E6318" t="str">
            <v>Water</v>
          </cell>
          <cell r="G6318">
            <v>2925</v>
          </cell>
          <cell r="H6318" t="str">
            <v>Regulated</v>
          </cell>
        </row>
        <row r="6319">
          <cell r="D6319" t="str">
            <v>Minnesota Municipal Power Agency</v>
          </cell>
          <cell r="E6319" t="str">
            <v>Wind</v>
          </cell>
          <cell r="G6319">
            <v>124028</v>
          </cell>
          <cell r="H6319" t="str">
            <v>Regulated</v>
          </cell>
        </row>
        <row r="6320">
          <cell r="D6320" t="str">
            <v>Portland General Electric Company</v>
          </cell>
          <cell r="E6320" t="str">
            <v>Water</v>
          </cell>
          <cell r="G6320">
            <v>275313</v>
          </cell>
          <cell r="H6320" t="str">
            <v>Regulated</v>
          </cell>
        </row>
        <row r="6321">
          <cell r="D6321" t="str">
            <v>Oak Grove Power Producer, LLC</v>
          </cell>
          <cell r="E6321" t="str">
            <v>Biomass</v>
          </cell>
          <cell r="G6321" t="str">
            <v>NA</v>
          </cell>
          <cell r="H6321" t="str">
            <v>Merchant Unregulated</v>
          </cell>
        </row>
        <row r="6322">
          <cell r="D6322" t="str">
            <v>Texas Energy Future Holdings LP</v>
          </cell>
          <cell r="E6322" t="str">
            <v>Coal</v>
          </cell>
          <cell r="G6322">
            <v>11153998</v>
          </cell>
          <cell r="H6322" t="str">
            <v>Merchant Unregulated</v>
          </cell>
        </row>
        <row r="6323">
          <cell r="D6323" t="str">
            <v>Brookfield Renewable Energy Partners L.P.</v>
          </cell>
          <cell r="E6323" t="str">
            <v>Water</v>
          </cell>
          <cell r="G6323" t="str">
            <v>NA</v>
          </cell>
          <cell r="H6323" t="str">
            <v>Merchant Unregulated</v>
          </cell>
        </row>
        <row r="6324">
          <cell r="D6324" t="str">
            <v>Brookfield Asset Management Inc.</v>
          </cell>
          <cell r="E6324" t="str">
            <v>Water</v>
          </cell>
          <cell r="G6324" t="str">
            <v>NA</v>
          </cell>
          <cell r="H6324" t="str">
            <v>Merchant Unregulated</v>
          </cell>
        </row>
        <row r="6325">
          <cell r="D6325" t="str">
            <v>Chevron Corporation</v>
          </cell>
          <cell r="E6325" t="str">
            <v>Gas</v>
          </cell>
          <cell r="G6325" t="str">
            <v>NA</v>
          </cell>
          <cell r="H6325" t="str">
            <v>Merchant Unregulated</v>
          </cell>
        </row>
        <row r="6326">
          <cell r="D6326" t="str">
            <v>Wabash Valley Power Association, Inc.</v>
          </cell>
          <cell r="E6326" t="str">
            <v>Biomass</v>
          </cell>
          <cell r="G6326">
            <v>22647</v>
          </cell>
          <cell r="H6326" t="str">
            <v>Merchant Unregulated</v>
          </cell>
        </row>
        <row r="6327">
          <cell r="D6327" t="str">
            <v>SunEdison, Inc.</v>
          </cell>
          <cell r="E6327" t="str">
            <v>Solar</v>
          </cell>
          <cell r="G6327" t="str">
            <v>NA</v>
          </cell>
          <cell r="H6327" t="str">
            <v>Merchant Unregulated</v>
          </cell>
        </row>
        <row r="6328">
          <cell r="D6328" t="str">
            <v>NiSource Inc.</v>
          </cell>
          <cell r="E6328" t="str">
            <v>Water</v>
          </cell>
          <cell r="G6328">
            <v>0</v>
          </cell>
          <cell r="H6328" t="str">
            <v>Regulated</v>
          </cell>
        </row>
        <row r="6329">
          <cell r="D6329" t="str">
            <v>Massachusetts Water Resources Authority</v>
          </cell>
          <cell r="E6329" t="str">
            <v>Water</v>
          </cell>
          <cell r="G6329" t="str">
            <v>NA</v>
          </cell>
          <cell r="H6329" t="str">
            <v>Merchant Unregulated</v>
          </cell>
        </row>
        <row r="6330">
          <cell r="D6330" t="str">
            <v>University of Iowa</v>
          </cell>
          <cell r="E6330" t="str">
            <v>Biomass</v>
          </cell>
          <cell r="G6330" t="str">
            <v>NA</v>
          </cell>
          <cell r="H6330" t="str">
            <v>Merchant Unregulated</v>
          </cell>
        </row>
        <row r="6331">
          <cell r="D6331" t="str">
            <v>Dynegy Inc.</v>
          </cell>
          <cell r="E6331" t="str">
            <v>Oil</v>
          </cell>
          <cell r="G6331">
            <v>11966</v>
          </cell>
          <cell r="H6331" t="str">
            <v>Merchant Unregulated</v>
          </cell>
        </row>
        <row r="6332">
          <cell r="D6332" t="str">
            <v>Concord Hydro Associates</v>
          </cell>
          <cell r="E6332" t="str">
            <v>Water</v>
          </cell>
          <cell r="G6332" t="str">
            <v>NA</v>
          </cell>
          <cell r="H6332" t="str">
            <v>Merchant Unregulated</v>
          </cell>
        </row>
        <row r="6333">
          <cell r="D6333" t="str">
            <v>MMA RV Solar Fund II, LLC</v>
          </cell>
          <cell r="E6333" t="str">
            <v>Solar</v>
          </cell>
          <cell r="G6333" t="str">
            <v>NA</v>
          </cell>
          <cell r="H6333" t="str">
            <v>Merchant Unregulated</v>
          </cell>
        </row>
        <row r="6334">
          <cell r="D6334" t="str">
            <v>United States Postal Service</v>
          </cell>
          <cell r="E6334" t="str">
            <v>Solar</v>
          </cell>
          <cell r="G6334" t="str">
            <v>NA</v>
          </cell>
          <cell r="H6334" t="str">
            <v>Merchant Unregulated</v>
          </cell>
        </row>
        <row r="6335">
          <cell r="D6335" t="str">
            <v>Oakley City of</v>
          </cell>
          <cell r="E6335" t="str">
            <v>Gas</v>
          </cell>
          <cell r="G6335" t="str">
            <v>NA</v>
          </cell>
          <cell r="H6335" t="str">
            <v>Regulated</v>
          </cell>
        </row>
        <row r="6336">
          <cell r="D6336" t="str">
            <v>Hayworth-Fabian, LLC</v>
          </cell>
          <cell r="E6336" t="str">
            <v>Solar</v>
          </cell>
          <cell r="G6336" t="str">
            <v>NA</v>
          </cell>
          <cell r="H6336" t="str">
            <v>Regulated</v>
          </cell>
        </row>
        <row r="6337">
          <cell r="D6337" t="str">
            <v>Northeast Maryland Waste Disposal Authority</v>
          </cell>
          <cell r="E6337" t="str">
            <v>Biomass</v>
          </cell>
          <cell r="G6337" t="str">
            <v>NA</v>
          </cell>
          <cell r="H6337" t="str">
            <v>Merchant Unregulated</v>
          </cell>
        </row>
        <row r="6338">
          <cell r="D6338" t="str">
            <v>Oakwood Hospital Med Center</v>
          </cell>
          <cell r="E6338" t="str">
            <v>Oil</v>
          </cell>
          <cell r="G6338" t="str">
            <v>NA</v>
          </cell>
          <cell r="H6338" t="str">
            <v>Merchant Unregulated</v>
          </cell>
        </row>
        <row r="6339">
          <cell r="D6339" t="str">
            <v>Tokyo Electric Power Company</v>
          </cell>
          <cell r="E6339" t="str">
            <v>Wind</v>
          </cell>
          <cell r="G6339">
            <v>3325</v>
          </cell>
          <cell r="H6339" t="str">
            <v>Merchant Unregulated</v>
          </cell>
        </row>
        <row r="6340">
          <cell r="D6340" t="str">
            <v>JPMorgan Chase &amp; Co.</v>
          </cell>
          <cell r="E6340" t="str">
            <v>Wind</v>
          </cell>
          <cell r="G6340">
            <v>8311</v>
          </cell>
          <cell r="H6340" t="str">
            <v>Merchant Unregulated</v>
          </cell>
        </row>
        <row r="6341">
          <cell r="D6341" t="str">
            <v>Northwestern Mutual Life Insurance Company</v>
          </cell>
          <cell r="E6341" t="str">
            <v>Wind</v>
          </cell>
          <cell r="G6341">
            <v>8311</v>
          </cell>
          <cell r="H6341" t="str">
            <v>Merchant Unregulated</v>
          </cell>
        </row>
        <row r="6342">
          <cell r="D6342" t="str">
            <v>Toyota Tsusho Corporation</v>
          </cell>
          <cell r="E6342" t="str">
            <v>Wind</v>
          </cell>
          <cell r="G6342">
            <v>4985</v>
          </cell>
          <cell r="H6342" t="str">
            <v>Merchant Unregulated</v>
          </cell>
        </row>
        <row r="6343">
          <cell r="D6343" t="str">
            <v>EDF Group</v>
          </cell>
          <cell r="E6343" t="str">
            <v>Wind</v>
          </cell>
          <cell r="G6343">
            <v>8311</v>
          </cell>
          <cell r="H6343" t="str">
            <v>Merchant Unregulated</v>
          </cell>
        </row>
        <row r="6344">
          <cell r="D6344" t="str">
            <v>Spear Point Energy, LLC</v>
          </cell>
          <cell r="E6344" t="str">
            <v>Solar</v>
          </cell>
          <cell r="G6344" t="str">
            <v>NA</v>
          </cell>
          <cell r="H6344" t="str">
            <v>Merchant Unregulated</v>
          </cell>
        </row>
        <row r="6345">
          <cell r="D6345" t="str">
            <v>Oberlin City of KS</v>
          </cell>
          <cell r="E6345" t="str">
            <v>Gas</v>
          </cell>
          <cell r="G6345" t="str">
            <v>NA</v>
          </cell>
          <cell r="H6345" t="str">
            <v>Regulated</v>
          </cell>
        </row>
        <row r="6346">
          <cell r="D6346" t="str">
            <v>Oberlin City of OH</v>
          </cell>
          <cell r="E6346" t="str">
            <v>Gas</v>
          </cell>
          <cell r="G6346" t="str">
            <v>NA</v>
          </cell>
          <cell r="H6346" t="str">
            <v>Regulated</v>
          </cell>
        </row>
        <row r="6347">
          <cell r="D6347" t="str">
            <v>Los Angeles Department of Water and Power</v>
          </cell>
          <cell r="E6347" t="str">
            <v>Solar</v>
          </cell>
          <cell r="G6347" t="str">
            <v>NA</v>
          </cell>
          <cell r="H6347" t="str">
            <v>Regulated</v>
          </cell>
        </row>
        <row r="6348">
          <cell r="D6348" t="str">
            <v>Norwich City of</v>
          </cell>
          <cell r="E6348" t="str">
            <v>Water</v>
          </cell>
          <cell r="G6348" t="str">
            <v>NA</v>
          </cell>
          <cell r="H6348" t="str">
            <v>Regulated</v>
          </cell>
        </row>
        <row r="6349">
          <cell r="D6349" t="str">
            <v>Starwood Headquarters, LLC</v>
          </cell>
          <cell r="E6349" t="str">
            <v>Solar</v>
          </cell>
          <cell r="G6349" t="str">
            <v>NA</v>
          </cell>
          <cell r="H6349" t="str">
            <v>Merchant Unregulated</v>
          </cell>
        </row>
        <row r="6350">
          <cell r="D6350" t="str">
            <v>Enpower Corp.</v>
          </cell>
          <cell r="E6350" t="str">
            <v>Biomass</v>
          </cell>
          <cell r="G6350" t="str">
            <v>NA</v>
          </cell>
          <cell r="H6350" t="str">
            <v>Merchant Unregulated</v>
          </cell>
        </row>
        <row r="6351">
          <cell r="D6351" t="str">
            <v>EIF Management, LLC</v>
          </cell>
          <cell r="E6351" t="str">
            <v>Biomass</v>
          </cell>
          <cell r="G6351" t="str">
            <v>NA</v>
          </cell>
          <cell r="H6351" t="str">
            <v>Merchant Unregulated</v>
          </cell>
        </row>
        <row r="6352">
          <cell r="D6352" t="str">
            <v>Industry Funds Management Ltd.</v>
          </cell>
          <cell r="E6352" t="str">
            <v>Gas</v>
          </cell>
          <cell r="G6352">
            <v>285045</v>
          </cell>
          <cell r="H6352" t="str">
            <v>Merchant Unregulated</v>
          </cell>
        </row>
        <row r="6353">
          <cell r="D6353" t="str">
            <v>TransCanada Corporation</v>
          </cell>
          <cell r="E6353" t="str">
            <v>Gas</v>
          </cell>
          <cell r="G6353">
            <v>868611</v>
          </cell>
          <cell r="H6353" t="str">
            <v>Merchant Unregulated</v>
          </cell>
        </row>
        <row r="6354">
          <cell r="D6354" t="str">
            <v>TransCanada Corporation</v>
          </cell>
          <cell r="E6354" t="str">
            <v>Gas</v>
          </cell>
          <cell r="G6354">
            <v>682491</v>
          </cell>
          <cell r="H6354" t="str">
            <v>Merchant Unregulated</v>
          </cell>
        </row>
        <row r="6355">
          <cell r="D6355" t="str">
            <v>Silver Point Capital, L.P.</v>
          </cell>
          <cell r="E6355" t="str">
            <v>Biomass</v>
          </cell>
          <cell r="G6355" t="str">
            <v>NA</v>
          </cell>
          <cell r="H6355" t="str">
            <v>Merchant Unregulated</v>
          </cell>
        </row>
        <row r="6356">
          <cell r="D6356" t="str">
            <v>SunEdison, Inc.</v>
          </cell>
          <cell r="E6356" t="str">
            <v>Solar</v>
          </cell>
          <cell r="G6356" t="str">
            <v>NA</v>
          </cell>
          <cell r="H6356" t="str">
            <v>Merchant Unregulated</v>
          </cell>
        </row>
        <row r="6357">
          <cell r="D6357" t="str">
            <v>Tennessee Valley Authority</v>
          </cell>
          <cell r="E6357" t="str">
            <v>Water</v>
          </cell>
          <cell r="G6357" t="str">
            <v>NA</v>
          </cell>
          <cell r="H6357" t="str">
            <v>Merchant Unregulated</v>
          </cell>
        </row>
        <row r="6358">
          <cell r="D6358" t="str">
            <v>Tennessee Valley Authority</v>
          </cell>
          <cell r="E6358" t="str">
            <v>Water</v>
          </cell>
          <cell r="G6358" t="str">
            <v>NA</v>
          </cell>
          <cell r="H6358" t="str">
            <v>Merchant Unregulated</v>
          </cell>
        </row>
        <row r="6359">
          <cell r="D6359" t="str">
            <v>Tennessee Valley Authority</v>
          </cell>
          <cell r="E6359" t="str">
            <v>Water</v>
          </cell>
          <cell r="G6359" t="str">
            <v>NA</v>
          </cell>
          <cell r="H6359" t="str">
            <v>Merchant Unregulated</v>
          </cell>
        </row>
        <row r="6360">
          <cell r="D6360" t="str">
            <v>Duke Energy Corporation</v>
          </cell>
          <cell r="E6360" t="str">
            <v>Nuclear</v>
          </cell>
          <cell r="G6360">
            <v>20647480</v>
          </cell>
          <cell r="H6360" t="str">
            <v>Regulated</v>
          </cell>
        </row>
        <row r="6361">
          <cell r="D6361" t="str">
            <v>Hudson Clean Energy Partners LP</v>
          </cell>
          <cell r="E6361" t="str">
            <v>Water</v>
          </cell>
          <cell r="G6361" t="str">
            <v>NA</v>
          </cell>
          <cell r="H6361" t="str">
            <v>Merchant Unregulated</v>
          </cell>
        </row>
        <row r="6362">
          <cell r="D6362" t="str">
            <v>Pinnacle West Capital Corporation</v>
          </cell>
          <cell r="E6362" t="str">
            <v>Gas</v>
          </cell>
          <cell r="G6362">
            <v>70270</v>
          </cell>
          <cell r="H6362" t="str">
            <v>Regulated</v>
          </cell>
        </row>
        <row r="6363">
          <cell r="D6363" t="str">
            <v>Pinnacle West Capital Corporation</v>
          </cell>
          <cell r="E6363" t="str">
            <v>Gas</v>
          </cell>
          <cell r="G6363">
            <v>4113</v>
          </cell>
          <cell r="H6363" t="str">
            <v>Regulated</v>
          </cell>
        </row>
        <row r="6364">
          <cell r="D6364" t="str">
            <v>Riverstone Holdings LLC</v>
          </cell>
          <cell r="E6364" t="str">
            <v>Wind</v>
          </cell>
          <cell r="G6364">
            <v>15016</v>
          </cell>
          <cell r="H6364" t="str">
            <v>Merchant Unregulated</v>
          </cell>
        </row>
        <row r="6365">
          <cell r="D6365" t="str">
            <v>Pattern Energy Group LP</v>
          </cell>
          <cell r="E6365" t="str">
            <v>Wind</v>
          </cell>
          <cell r="G6365">
            <v>152</v>
          </cell>
          <cell r="H6365" t="str">
            <v>Merchant Unregulated</v>
          </cell>
        </row>
        <row r="6366">
          <cell r="D6366" t="str">
            <v>Duke Energy Corporation</v>
          </cell>
          <cell r="E6366" t="str">
            <v>Wind</v>
          </cell>
          <cell r="G6366">
            <v>163839</v>
          </cell>
          <cell r="H6366" t="str">
            <v>Merchant Unregulated</v>
          </cell>
        </row>
        <row r="6367">
          <cell r="D6367" t="str">
            <v>North Carolina Electric Membership Corporation</v>
          </cell>
          <cell r="E6367" t="str">
            <v>Oil</v>
          </cell>
          <cell r="G6367" t="str">
            <v>NA</v>
          </cell>
          <cell r="H6367" t="str">
            <v>Merchant Unregulated</v>
          </cell>
        </row>
        <row r="6368">
          <cell r="D6368" t="str">
            <v>Odessa City of</v>
          </cell>
          <cell r="E6368" t="str">
            <v>Oil</v>
          </cell>
          <cell r="G6368" t="str">
            <v>NA</v>
          </cell>
          <cell r="H6368" t="str">
            <v>Regulated</v>
          </cell>
        </row>
        <row r="6369">
          <cell r="D6369" t="str">
            <v>Energy Capital Partners LLC</v>
          </cell>
          <cell r="E6369" t="str">
            <v>Gas</v>
          </cell>
          <cell r="G6369">
            <v>3562666</v>
          </cell>
          <cell r="H6369" t="str">
            <v>Merchant Unregulated</v>
          </cell>
        </row>
        <row r="6370">
          <cell r="D6370" t="str">
            <v>Odin Holding Company, LLC</v>
          </cell>
          <cell r="E6370" t="str">
            <v>Wind</v>
          </cell>
          <cell r="G6370" t="str">
            <v>NA</v>
          </cell>
          <cell r="H6370" t="str">
            <v>Merchant Unregulated</v>
          </cell>
        </row>
        <row r="6371">
          <cell r="D6371" t="str">
            <v>Edison International</v>
          </cell>
          <cell r="E6371" t="str">
            <v>Wind</v>
          </cell>
          <cell r="G6371" t="str">
            <v>NA</v>
          </cell>
          <cell r="H6371" t="str">
            <v>Merchant Unregulated</v>
          </cell>
        </row>
        <row r="6372">
          <cell r="D6372" t="str">
            <v>Offshore Systems Inc</v>
          </cell>
          <cell r="E6372" t="str">
            <v>Oil</v>
          </cell>
          <cell r="G6372" t="str">
            <v>NA</v>
          </cell>
          <cell r="H6372" t="str">
            <v>Merchant Unregulated</v>
          </cell>
        </row>
        <row r="6373">
          <cell r="D6373" t="str">
            <v>Ogden City of</v>
          </cell>
          <cell r="E6373" t="str">
            <v>Oil</v>
          </cell>
          <cell r="G6373" t="str">
            <v>NA</v>
          </cell>
          <cell r="H6373" t="str">
            <v>Regulated</v>
          </cell>
        </row>
        <row r="6374">
          <cell r="D6374" t="str">
            <v>Emera Incorporated</v>
          </cell>
          <cell r="E6374" t="str">
            <v>Water</v>
          </cell>
          <cell r="G6374" t="str">
            <v>NA</v>
          </cell>
          <cell r="H6374" t="str">
            <v>Merchant Unregulated</v>
          </cell>
        </row>
        <row r="6375">
          <cell r="D6375" t="str">
            <v>Algonquin Power &amp; Utilities Corp.</v>
          </cell>
          <cell r="E6375" t="str">
            <v>Water</v>
          </cell>
          <cell r="G6375" t="str">
            <v>NA</v>
          </cell>
          <cell r="H6375" t="str">
            <v>Merchant Unregulated</v>
          </cell>
        </row>
        <row r="6376">
          <cell r="D6376" t="str">
            <v>PPL Corporation</v>
          </cell>
          <cell r="E6376" t="str">
            <v>Water</v>
          </cell>
          <cell r="G6376">
            <v>211338</v>
          </cell>
          <cell r="H6376" t="str">
            <v>Regulated</v>
          </cell>
        </row>
        <row r="6377">
          <cell r="D6377" t="str">
            <v>Enpower Corp.</v>
          </cell>
          <cell r="E6377" t="str">
            <v>Gas</v>
          </cell>
          <cell r="G6377" t="str">
            <v>NA</v>
          </cell>
          <cell r="H6377" t="str">
            <v>Merchant Unregulated</v>
          </cell>
        </row>
        <row r="6378">
          <cell r="D6378" t="str">
            <v>Okeelanta Power LP</v>
          </cell>
          <cell r="E6378" t="str">
            <v>Biomass</v>
          </cell>
          <cell r="G6378">
            <v>243978</v>
          </cell>
          <cell r="H6378" t="str">
            <v>Merchant Unregulated</v>
          </cell>
        </row>
        <row r="6379">
          <cell r="D6379" t="str">
            <v>NextEra Energy, Inc.</v>
          </cell>
          <cell r="E6379" t="str">
            <v>Wind</v>
          </cell>
          <cell r="G6379">
            <v>257105</v>
          </cell>
          <cell r="H6379" t="str">
            <v>Merchant Unregulated</v>
          </cell>
        </row>
        <row r="6380">
          <cell r="D6380" t="str">
            <v>Oklahoma State University</v>
          </cell>
          <cell r="E6380" t="str">
            <v>Gas</v>
          </cell>
          <cell r="G6380" t="str">
            <v>NA</v>
          </cell>
          <cell r="H6380" t="str">
            <v>Merchant Unregulated</v>
          </cell>
        </row>
        <row r="6381">
          <cell r="D6381" t="str">
            <v>Brownsville Public Utilities Board</v>
          </cell>
          <cell r="E6381" t="str">
            <v>Coal</v>
          </cell>
          <cell r="G6381">
            <v>560389</v>
          </cell>
          <cell r="H6381" t="str">
            <v>Regulated</v>
          </cell>
        </row>
        <row r="6382">
          <cell r="D6382" t="str">
            <v>American Electric Power Company, Inc.</v>
          </cell>
          <cell r="E6382" t="str">
            <v>Coal</v>
          </cell>
          <cell r="G6382">
            <v>1705494</v>
          </cell>
          <cell r="H6382" t="str">
            <v>Regulated</v>
          </cell>
        </row>
        <row r="6383">
          <cell r="D6383" t="str">
            <v>American Electric Power Company, Inc.</v>
          </cell>
          <cell r="E6383" t="str">
            <v>Coal</v>
          </cell>
          <cell r="G6383">
            <v>487105</v>
          </cell>
          <cell r="H6383" t="str">
            <v>Regulated</v>
          </cell>
        </row>
        <row r="6384">
          <cell r="D6384" t="str">
            <v>Oklahoma Municipal Power Authority</v>
          </cell>
          <cell r="E6384" t="str">
            <v>Coal</v>
          </cell>
          <cell r="G6384">
            <v>365486</v>
          </cell>
          <cell r="H6384" t="str">
            <v>Regulated</v>
          </cell>
        </row>
        <row r="6385">
          <cell r="D6385" t="str">
            <v>Kaukauna City of</v>
          </cell>
          <cell r="E6385" t="str">
            <v>Water</v>
          </cell>
          <cell r="G6385" t="str">
            <v>NA</v>
          </cell>
          <cell r="H6385" t="str">
            <v>Regulated</v>
          </cell>
        </row>
        <row r="6386">
          <cell r="D6386" t="str">
            <v>SunEdison, Inc.</v>
          </cell>
          <cell r="E6386" t="str">
            <v>Solar</v>
          </cell>
          <cell r="G6386" t="str">
            <v>NA</v>
          </cell>
          <cell r="H6386" t="str">
            <v>Merchant Unregulated</v>
          </cell>
        </row>
        <row r="6387">
          <cell r="D6387" t="str">
            <v>NorthWestern Corporation</v>
          </cell>
          <cell r="E6387" t="str">
            <v>Oil</v>
          </cell>
          <cell r="G6387">
            <v>279</v>
          </cell>
          <cell r="H6387" t="str">
            <v>Regulated</v>
          </cell>
        </row>
        <row r="6388">
          <cell r="D6388" t="str">
            <v>Kruger, Inc.</v>
          </cell>
          <cell r="E6388" t="str">
            <v>Water</v>
          </cell>
          <cell r="G6388" t="str">
            <v>NA</v>
          </cell>
          <cell r="H6388" t="str">
            <v>Merchant Unregulated</v>
          </cell>
        </row>
        <row r="6389">
          <cell r="D6389" t="str">
            <v>Alaska Village Electric Cooperative, Inc.</v>
          </cell>
          <cell r="E6389" t="str">
            <v>Oil</v>
          </cell>
          <cell r="G6389" t="str">
            <v>NA</v>
          </cell>
          <cell r="H6389" t="str">
            <v>Merchant Unregulated</v>
          </cell>
        </row>
        <row r="6390">
          <cell r="D6390" t="str">
            <v>United States Government</v>
          </cell>
          <cell r="E6390" t="str">
            <v>Water</v>
          </cell>
          <cell r="G6390" t="str">
            <v>NA</v>
          </cell>
          <cell r="H6390" t="str">
            <v>Merchant Unregulated</v>
          </cell>
        </row>
        <row r="6391">
          <cell r="D6391" t="str">
            <v>Patriarch Partners, LLC</v>
          </cell>
          <cell r="E6391" t="str">
            <v>Gas</v>
          </cell>
          <cell r="G6391" t="str">
            <v>NA</v>
          </cell>
          <cell r="H6391" t="str">
            <v>Merchant Unregulated</v>
          </cell>
        </row>
        <row r="6392">
          <cell r="D6392" t="str">
            <v>Patriarch Partners, LLC</v>
          </cell>
          <cell r="E6392" t="str">
            <v>Biomass</v>
          </cell>
          <cell r="G6392" t="str">
            <v>NA</v>
          </cell>
          <cell r="H6392" t="str">
            <v>Merchant Unregulated</v>
          </cell>
        </row>
        <row r="6393">
          <cell r="D6393" t="str">
            <v>PARPÚBLICA - Participações Públicas (SGPS), S.A.</v>
          </cell>
          <cell r="E6393" t="str">
            <v>Wind</v>
          </cell>
          <cell r="G6393">
            <v>344</v>
          </cell>
          <cell r="H6393" t="str">
            <v>Merchant Unregulated</v>
          </cell>
        </row>
        <row r="6394">
          <cell r="D6394" t="str">
            <v>HidroCantábrico Energia S.A.</v>
          </cell>
          <cell r="E6394" t="str">
            <v>Wind</v>
          </cell>
          <cell r="G6394">
            <v>57</v>
          </cell>
          <cell r="H6394" t="str">
            <v>Merchant Unregulated</v>
          </cell>
        </row>
        <row r="6395">
          <cell r="D6395" t="str">
            <v>China Three Gorges Corporation</v>
          </cell>
          <cell r="E6395" t="str">
            <v>Wind</v>
          </cell>
          <cell r="G6395">
            <v>1991</v>
          </cell>
          <cell r="H6395" t="str">
            <v>Merchant Unregulated</v>
          </cell>
        </row>
        <row r="6396">
          <cell r="D6396" t="str">
            <v>EDP - Energias de Portugal SA</v>
          </cell>
          <cell r="E6396" t="str">
            <v>Wind</v>
          </cell>
          <cell r="G6396">
            <v>6986</v>
          </cell>
          <cell r="H6396" t="str">
            <v>Merchant Unregulated</v>
          </cell>
        </row>
        <row r="6397">
          <cell r="D6397" t="str">
            <v>OMERS Administration Corporation</v>
          </cell>
          <cell r="E6397" t="str">
            <v>Wind</v>
          </cell>
          <cell r="G6397">
            <v>11628</v>
          </cell>
          <cell r="H6397" t="str">
            <v>Merchant Unregulated</v>
          </cell>
        </row>
        <row r="6398">
          <cell r="D6398" t="str">
            <v>EDP Renováveis</v>
          </cell>
          <cell r="E6398" t="str">
            <v>Wind</v>
          </cell>
          <cell r="G6398">
            <v>2724</v>
          </cell>
          <cell r="H6398" t="str">
            <v>Merchant Unregulated</v>
          </cell>
        </row>
        <row r="6399">
          <cell r="D6399" t="str">
            <v>Southern Company</v>
          </cell>
          <cell r="E6399" t="str">
            <v>Oil</v>
          </cell>
          <cell r="G6399">
            <v>209803</v>
          </cell>
          <cell r="H6399" t="str">
            <v>Merchant Unregulated</v>
          </cell>
        </row>
        <row r="6400">
          <cell r="D6400" t="str">
            <v>Macquarie Group Limited</v>
          </cell>
          <cell r="E6400" t="str">
            <v>Biomass</v>
          </cell>
          <cell r="G6400" t="str">
            <v>NA</v>
          </cell>
          <cell r="H6400" t="str">
            <v>Merchant Unregulated</v>
          </cell>
        </row>
        <row r="6401">
          <cell r="D6401" t="str">
            <v>Macquarie Group Limited</v>
          </cell>
          <cell r="E6401" t="str">
            <v>Biomass</v>
          </cell>
          <cell r="G6401">
            <v>14319</v>
          </cell>
          <cell r="H6401" t="str">
            <v>Merchant Unregulated</v>
          </cell>
        </row>
        <row r="6402">
          <cell r="D6402" t="str">
            <v>Burbank City of</v>
          </cell>
          <cell r="E6402" t="str">
            <v>Gas</v>
          </cell>
          <cell r="G6402">
            <v>3783</v>
          </cell>
          <cell r="H6402" t="str">
            <v>Regulated</v>
          </cell>
        </row>
        <row r="6403">
          <cell r="D6403" t="str">
            <v>Los Angeles County</v>
          </cell>
          <cell r="E6403" t="str">
            <v>Gas</v>
          </cell>
          <cell r="G6403" t="str">
            <v>NA</v>
          </cell>
          <cell r="H6403" t="str">
            <v>Merchant Unregulated</v>
          </cell>
        </row>
        <row r="6404">
          <cell r="D6404" t="str">
            <v>DTE Energy Company</v>
          </cell>
          <cell r="E6404" t="str">
            <v>Oil</v>
          </cell>
          <cell r="G6404">
            <v>555</v>
          </cell>
          <cell r="H6404" t="str">
            <v>Regulated</v>
          </cell>
        </row>
        <row r="6405">
          <cell r="D6405" t="str">
            <v>Southern Company</v>
          </cell>
          <cell r="E6405" t="str">
            <v>Water</v>
          </cell>
          <cell r="G6405">
            <v>89343</v>
          </cell>
          <cell r="H6405" t="str">
            <v>Regulated</v>
          </cell>
        </row>
        <row r="6406">
          <cell r="D6406" t="str">
            <v>Borrego Solar Systems, Inc.</v>
          </cell>
          <cell r="E6406" t="str">
            <v>Solar</v>
          </cell>
          <cell r="G6406" t="str">
            <v>NA</v>
          </cell>
          <cell r="H6406" t="str">
            <v>Merchant Unregulated</v>
          </cell>
        </row>
        <row r="6407">
          <cell r="D6407" t="str">
            <v>NextEra Energy, Inc.</v>
          </cell>
          <cell r="E6407" t="str">
            <v>Wind</v>
          </cell>
          <cell r="G6407" t="str">
            <v>NA</v>
          </cell>
          <cell r="H6407" t="str">
            <v>Merchant Unregulated</v>
          </cell>
        </row>
        <row r="6408">
          <cell r="D6408" t="str">
            <v>NextEra Energy, Inc.</v>
          </cell>
          <cell r="E6408" t="str">
            <v>Wind</v>
          </cell>
          <cell r="G6408">
            <v>171502</v>
          </cell>
          <cell r="H6408" t="str">
            <v>Merchant Unregulated</v>
          </cell>
        </row>
        <row r="6409">
          <cell r="D6409" t="str">
            <v>Berkshire Hathaway Inc.</v>
          </cell>
          <cell r="E6409" t="str">
            <v>Water</v>
          </cell>
          <cell r="G6409">
            <v>17228</v>
          </cell>
          <cell r="H6409" t="str">
            <v>Regulated</v>
          </cell>
        </row>
        <row r="6410">
          <cell r="D6410" t="str">
            <v>MidAmerican Energy Holdings Company</v>
          </cell>
          <cell r="E6410" t="str">
            <v>Water</v>
          </cell>
          <cell r="G6410">
            <v>1957</v>
          </cell>
          <cell r="H6410" t="str">
            <v>Regulated</v>
          </cell>
        </row>
        <row r="6411">
          <cell r="D6411" t="str">
            <v>Olmsted County Public Works</v>
          </cell>
          <cell r="E6411" t="str">
            <v>Oil</v>
          </cell>
          <cell r="G6411" t="str">
            <v>NA</v>
          </cell>
          <cell r="H6411" t="str">
            <v>Merchant Unregulated</v>
          </cell>
        </row>
        <row r="6412">
          <cell r="D6412" t="str">
            <v>Olmsted County Public Works</v>
          </cell>
          <cell r="E6412" t="str">
            <v>Biomass</v>
          </cell>
          <cell r="G6412" t="str">
            <v>NA</v>
          </cell>
          <cell r="H6412" t="str">
            <v>Merchant Unregulated</v>
          </cell>
        </row>
        <row r="6413">
          <cell r="D6413" t="str">
            <v>Voith Hydro Holding GmbH &amp; Co</v>
          </cell>
          <cell r="E6413" t="str">
            <v>Water</v>
          </cell>
          <cell r="G6413" t="str">
            <v>NA</v>
          </cell>
          <cell r="H6413" t="str">
            <v>Merchant Unregulated</v>
          </cell>
        </row>
        <row r="6414">
          <cell r="D6414" t="str">
            <v>Olsen Wind Farm</v>
          </cell>
          <cell r="E6414" t="str">
            <v>Wind</v>
          </cell>
          <cell r="G6414" t="str">
            <v>NA</v>
          </cell>
          <cell r="H6414" t="str">
            <v>Merchant Unregulated</v>
          </cell>
        </row>
        <row r="6415">
          <cell r="D6415" t="str">
            <v>Waste Management, Inc.</v>
          </cell>
          <cell r="E6415" t="str">
            <v>Biomass</v>
          </cell>
          <cell r="G6415" t="str">
            <v>NA</v>
          </cell>
          <cell r="H6415" t="str">
            <v>Merchant Unregulated</v>
          </cell>
        </row>
        <row r="6416">
          <cell r="D6416" t="str">
            <v>Gundersen Lutheran Health System, Inc.</v>
          </cell>
          <cell r="E6416" t="str">
            <v>Biomass</v>
          </cell>
          <cell r="G6416" t="str">
            <v>NA</v>
          </cell>
          <cell r="H6416" t="str">
            <v>Merchant Unregulated</v>
          </cell>
        </row>
        <row r="6417">
          <cell r="D6417" t="str">
            <v>Durst Organization Inc.</v>
          </cell>
          <cell r="E6417" t="str">
            <v>Gas</v>
          </cell>
          <cell r="G6417" t="str">
            <v>NA</v>
          </cell>
          <cell r="H6417" t="str">
            <v>Merchant Unregulated</v>
          </cell>
        </row>
        <row r="6418">
          <cell r="D6418" t="str">
            <v>Bank of America Corporation</v>
          </cell>
          <cell r="E6418" t="str">
            <v>Gas</v>
          </cell>
          <cell r="G6418" t="str">
            <v>NA</v>
          </cell>
          <cell r="H6418" t="str">
            <v>Merchant Unregulated</v>
          </cell>
        </row>
        <row r="6419">
          <cell r="D6419" t="str">
            <v>Vornado Realty Trust</v>
          </cell>
          <cell r="E6419" t="str">
            <v>Gas</v>
          </cell>
          <cell r="G6419" t="str">
            <v>NA</v>
          </cell>
          <cell r="H6419" t="str">
            <v>Merchant Unregulated</v>
          </cell>
        </row>
        <row r="6420">
          <cell r="D6420" t="str">
            <v>Berkshire Hathaway Inc.</v>
          </cell>
          <cell r="E6420" t="str">
            <v>Water</v>
          </cell>
          <cell r="G6420">
            <v>29608</v>
          </cell>
          <cell r="H6420" t="str">
            <v>Regulated</v>
          </cell>
        </row>
        <row r="6421">
          <cell r="D6421" t="str">
            <v>MidAmerican Energy Holdings Company</v>
          </cell>
          <cell r="E6421" t="str">
            <v>Water</v>
          </cell>
          <cell r="G6421">
            <v>3363</v>
          </cell>
          <cell r="H6421" t="str">
            <v>Regulated</v>
          </cell>
        </row>
        <row r="6422">
          <cell r="D6422" t="str">
            <v>Oneida Herkimer Solid Waste Authority</v>
          </cell>
          <cell r="E6422" t="str">
            <v>Biomass</v>
          </cell>
          <cell r="G6422" t="str">
            <v>NA</v>
          </cell>
          <cell r="H6422" t="str">
            <v>Merchant Unregulated</v>
          </cell>
        </row>
        <row r="6423">
          <cell r="D6423" t="str">
            <v>United States Government</v>
          </cell>
          <cell r="E6423" t="str">
            <v>Water</v>
          </cell>
          <cell r="G6423">
            <v>49631</v>
          </cell>
          <cell r="H6423" t="str">
            <v>Merchant Unregulated</v>
          </cell>
        </row>
        <row r="6424">
          <cell r="D6424" t="str">
            <v>Calpine Corporation</v>
          </cell>
          <cell r="E6424" t="str">
            <v>Gas</v>
          </cell>
          <cell r="G6424">
            <v>3321932</v>
          </cell>
          <cell r="H6424" t="str">
            <v>Merchant Unregulated</v>
          </cell>
        </row>
        <row r="6425">
          <cell r="D6425" t="str">
            <v>Covanta Holding Corporation</v>
          </cell>
          <cell r="E6425" t="str">
            <v>Biomass</v>
          </cell>
          <cell r="G6425" t="str">
            <v>NA</v>
          </cell>
          <cell r="H6425" t="str">
            <v>Merchant Unregulated</v>
          </cell>
        </row>
        <row r="6426">
          <cell r="D6426" t="str">
            <v>Onondaga Energy Partners LP</v>
          </cell>
          <cell r="E6426" t="str">
            <v>Biomass</v>
          </cell>
          <cell r="G6426" t="str">
            <v>NA</v>
          </cell>
          <cell r="H6426" t="str">
            <v>Merchant Unregulated</v>
          </cell>
        </row>
        <row r="6427">
          <cell r="D6427" t="str">
            <v>Edison International</v>
          </cell>
          <cell r="E6427" t="str">
            <v>Water</v>
          </cell>
          <cell r="G6427">
            <v>1901</v>
          </cell>
          <cell r="H6427" t="str">
            <v>Regulated</v>
          </cell>
        </row>
        <row r="6428">
          <cell r="D6428" t="str">
            <v>Edison International</v>
          </cell>
          <cell r="E6428" t="str">
            <v>Water</v>
          </cell>
          <cell r="G6428">
            <v>129</v>
          </cell>
          <cell r="H6428" t="str">
            <v>Regulated</v>
          </cell>
        </row>
        <row r="6429">
          <cell r="D6429" t="str">
            <v>Enpower Corp.</v>
          </cell>
          <cell r="E6429" t="str">
            <v>Biomass</v>
          </cell>
          <cell r="G6429" t="str">
            <v>NA</v>
          </cell>
          <cell r="H6429" t="str">
            <v>Merchant Unregulated</v>
          </cell>
        </row>
        <row r="6430">
          <cell r="D6430" t="str">
            <v>EIF Management, LLC</v>
          </cell>
          <cell r="E6430" t="str">
            <v>Biomass</v>
          </cell>
          <cell r="G6430" t="str">
            <v>NA</v>
          </cell>
          <cell r="H6430" t="str">
            <v>Merchant Unregulated</v>
          </cell>
        </row>
        <row r="6431">
          <cell r="D6431" t="str">
            <v>Innovative Energy Systems Inc.</v>
          </cell>
          <cell r="E6431" t="str">
            <v>Biomass</v>
          </cell>
          <cell r="G6431" t="str">
            <v>NA</v>
          </cell>
          <cell r="H6431" t="str">
            <v>Merchant Unregulated</v>
          </cell>
        </row>
        <row r="6432">
          <cell r="D6432" t="str">
            <v>Schwarz Partners LP</v>
          </cell>
          <cell r="E6432" t="str">
            <v>Gas</v>
          </cell>
          <cell r="G6432" t="str">
            <v>NA</v>
          </cell>
          <cell r="H6432" t="str">
            <v>Merchant Unregulated</v>
          </cell>
        </row>
        <row r="6433">
          <cell r="D6433" t="str">
            <v>Kraft Group, LLC</v>
          </cell>
          <cell r="E6433" t="str">
            <v>Gas</v>
          </cell>
          <cell r="G6433" t="str">
            <v>NA</v>
          </cell>
          <cell r="H6433" t="str">
            <v>Merchant Unregulated</v>
          </cell>
        </row>
        <row r="6434">
          <cell r="D6434" t="str">
            <v>SunEdison, Inc.</v>
          </cell>
          <cell r="E6434" t="str">
            <v>Solar</v>
          </cell>
          <cell r="G6434" t="str">
            <v>NA</v>
          </cell>
          <cell r="H6434" t="str">
            <v>Merchant Unregulated</v>
          </cell>
        </row>
        <row r="6435">
          <cell r="D6435" t="str">
            <v>Edison International</v>
          </cell>
          <cell r="E6435" t="str">
            <v>Solar</v>
          </cell>
          <cell r="G6435" t="str">
            <v>NA</v>
          </cell>
          <cell r="H6435" t="str">
            <v>Regulated</v>
          </cell>
        </row>
        <row r="6436">
          <cell r="D6436" t="str">
            <v>Dynegy Inc.</v>
          </cell>
          <cell r="E6436" t="str">
            <v>Gas</v>
          </cell>
          <cell r="G6436">
            <v>3396665</v>
          </cell>
          <cell r="H6436" t="str">
            <v>Merchant Unregulated</v>
          </cell>
        </row>
        <row r="6437">
          <cell r="D6437" t="str">
            <v>Rock-Tenn Co</v>
          </cell>
          <cell r="E6437" t="str">
            <v>Coal</v>
          </cell>
          <cell r="G6437" t="str">
            <v>NA</v>
          </cell>
          <cell r="H6437" t="str">
            <v>Merchant Unregulated</v>
          </cell>
        </row>
        <row r="6438">
          <cell r="D6438" t="str">
            <v>Deschutes Valley Water District</v>
          </cell>
          <cell r="E6438" t="str">
            <v>Water</v>
          </cell>
          <cell r="G6438" t="str">
            <v>NA</v>
          </cell>
          <cell r="H6438" t="str">
            <v>Merchant Unregulated</v>
          </cell>
        </row>
        <row r="6439">
          <cell r="D6439" t="str">
            <v>Ryman Hospitality Properties, Inc.</v>
          </cell>
          <cell r="E6439" t="str">
            <v>Gas</v>
          </cell>
          <cell r="G6439" t="str">
            <v>NA</v>
          </cell>
          <cell r="H6439" t="str">
            <v>Merchant Unregulated</v>
          </cell>
        </row>
        <row r="6440">
          <cell r="D6440" t="str">
            <v>UBS AG</v>
          </cell>
          <cell r="E6440" t="str">
            <v>Gas</v>
          </cell>
          <cell r="G6440" t="str">
            <v>NA</v>
          </cell>
          <cell r="H6440" t="str">
            <v>Merchant Unregulated</v>
          </cell>
        </row>
        <row r="6441">
          <cell r="D6441" t="str">
            <v>Ontario Teachers' Pension Plan Board</v>
          </cell>
          <cell r="E6441" t="str">
            <v>Gas</v>
          </cell>
          <cell r="G6441" t="str">
            <v>NA</v>
          </cell>
          <cell r="H6441" t="str">
            <v>Merchant Unregulated</v>
          </cell>
        </row>
        <row r="6442">
          <cell r="D6442" t="str">
            <v>Orange County Sanitation District</v>
          </cell>
          <cell r="E6442" t="str">
            <v>Biomass</v>
          </cell>
          <cell r="G6442" t="str">
            <v>NA</v>
          </cell>
          <cell r="H6442" t="str">
            <v>Merchant Unregulated</v>
          </cell>
        </row>
        <row r="6443">
          <cell r="D6443" t="str">
            <v>Orange County Sanitation District</v>
          </cell>
          <cell r="E6443" t="str">
            <v>Biomass</v>
          </cell>
          <cell r="G6443" t="str">
            <v>NA</v>
          </cell>
          <cell r="H6443" t="str">
            <v>Merchant Unregulated</v>
          </cell>
        </row>
        <row r="6444">
          <cell r="D6444" t="str">
            <v>Orange County Sanitation District</v>
          </cell>
          <cell r="E6444" t="str">
            <v>Biomass</v>
          </cell>
          <cell r="G6444" t="str">
            <v>NA</v>
          </cell>
          <cell r="H6444" t="str">
            <v>Merchant Unregulated</v>
          </cell>
        </row>
        <row r="6445">
          <cell r="D6445" t="str">
            <v>Orlando Utilities Commission</v>
          </cell>
          <cell r="E6445" t="str">
            <v>Biomass</v>
          </cell>
          <cell r="G6445" t="str">
            <v>NA</v>
          </cell>
          <cell r="H6445" t="str">
            <v>Regulated</v>
          </cell>
        </row>
        <row r="6446">
          <cell r="D6446" t="str">
            <v>Orlando Utilities Commission</v>
          </cell>
          <cell r="E6446" t="str">
            <v>Solar</v>
          </cell>
          <cell r="G6446" t="str">
            <v>NA</v>
          </cell>
          <cell r="H6446" t="str">
            <v>Regulated</v>
          </cell>
        </row>
        <row r="6447">
          <cell r="D6447" t="str">
            <v>Manulife Financial Corporation</v>
          </cell>
          <cell r="E6447" t="str">
            <v>Gas</v>
          </cell>
          <cell r="G6447" t="str">
            <v>NA</v>
          </cell>
          <cell r="H6447" t="str">
            <v>Merchant Unregulated</v>
          </cell>
        </row>
        <row r="6448">
          <cell r="D6448" t="str">
            <v>Electric Power Development Co. Ltd.</v>
          </cell>
          <cell r="E6448" t="str">
            <v>Gas</v>
          </cell>
          <cell r="G6448" t="str">
            <v>NA</v>
          </cell>
          <cell r="H6448" t="str">
            <v>Merchant Unregulated</v>
          </cell>
        </row>
        <row r="6449">
          <cell r="D6449" t="str">
            <v>UPC Energy Group</v>
          </cell>
          <cell r="E6449" t="str">
            <v>Solar</v>
          </cell>
          <cell r="G6449" t="str">
            <v>NA</v>
          </cell>
          <cell r="H6449" t="str">
            <v>Merchant Unregulated</v>
          </cell>
        </row>
        <row r="6450">
          <cell r="D6450" t="str">
            <v>CTC Electric</v>
          </cell>
          <cell r="E6450" t="str">
            <v>Solar</v>
          </cell>
          <cell r="G6450" t="str">
            <v>NA</v>
          </cell>
          <cell r="H6450" t="str">
            <v>Merchant Unregulated</v>
          </cell>
        </row>
        <row r="6451">
          <cell r="D6451" t="str">
            <v>Cordova Electric Coop, Inc</v>
          </cell>
          <cell r="E6451" t="str">
            <v>Oil</v>
          </cell>
          <cell r="G6451" t="str">
            <v>NA</v>
          </cell>
          <cell r="H6451" t="str">
            <v>Merchant Unregulated</v>
          </cell>
        </row>
        <row r="6452">
          <cell r="D6452" t="str">
            <v>Yakima-Tieton Irrigation Dist</v>
          </cell>
          <cell r="E6452" t="str">
            <v>Water</v>
          </cell>
          <cell r="G6452" t="str">
            <v>NA</v>
          </cell>
          <cell r="H6452" t="str">
            <v>Merchant Unregulated</v>
          </cell>
        </row>
        <row r="6453">
          <cell r="D6453" t="str">
            <v>Granger Electric Co</v>
          </cell>
          <cell r="E6453" t="str">
            <v>Biomass</v>
          </cell>
          <cell r="G6453" t="str">
            <v>NA</v>
          </cell>
          <cell r="H6453" t="str">
            <v>Merchant Unregulated</v>
          </cell>
        </row>
        <row r="6454">
          <cell r="D6454" t="str">
            <v>Chambersburg Borough of</v>
          </cell>
          <cell r="E6454" t="str">
            <v>Gas</v>
          </cell>
          <cell r="G6454" t="str">
            <v>NA</v>
          </cell>
          <cell r="H6454" t="str">
            <v>Regulated</v>
          </cell>
        </row>
        <row r="6455">
          <cell r="D6455" t="str">
            <v>Nebraska Public Power District</v>
          </cell>
          <cell r="E6455" t="str">
            <v>Oil</v>
          </cell>
          <cell r="G6455" t="str">
            <v>NA</v>
          </cell>
          <cell r="H6455" t="str">
            <v>Regulated</v>
          </cell>
        </row>
        <row r="6456">
          <cell r="D6456" t="str">
            <v>Ormat Industries Ltd.</v>
          </cell>
          <cell r="E6456" t="str">
            <v>Other Nonrenewable</v>
          </cell>
          <cell r="G6456">
            <v>24616</v>
          </cell>
          <cell r="H6456" t="str">
            <v>Merchant Unregulated</v>
          </cell>
        </row>
        <row r="6457">
          <cell r="D6457" t="str">
            <v>Ormat Technologies, Inc.</v>
          </cell>
          <cell r="E6457" t="str">
            <v>Other Nonrenewable</v>
          </cell>
          <cell r="G6457">
            <v>19345</v>
          </cell>
          <cell r="H6457" t="str">
            <v>Merchant Unregulated</v>
          </cell>
        </row>
        <row r="6458">
          <cell r="D6458" t="str">
            <v>Ormat Industries Ltd.</v>
          </cell>
          <cell r="E6458" t="str">
            <v>Other Nonrenewable</v>
          </cell>
          <cell r="G6458">
            <v>24616</v>
          </cell>
          <cell r="H6458" t="str">
            <v>Merchant Unregulated</v>
          </cell>
        </row>
        <row r="6459">
          <cell r="D6459" t="str">
            <v>Ormat Technologies, Inc.</v>
          </cell>
          <cell r="E6459" t="str">
            <v>Other Nonrenewable</v>
          </cell>
          <cell r="G6459">
            <v>19345</v>
          </cell>
          <cell r="H6459" t="str">
            <v>Merchant Unregulated</v>
          </cell>
        </row>
        <row r="6460">
          <cell r="D6460" t="str">
            <v>Ormat Industries Ltd.</v>
          </cell>
          <cell r="E6460" t="str">
            <v>Other Nonrenewable</v>
          </cell>
          <cell r="G6460">
            <v>24616</v>
          </cell>
          <cell r="H6460" t="str">
            <v>Merchant Unregulated</v>
          </cell>
        </row>
        <row r="6461">
          <cell r="D6461" t="str">
            <v>Ormat Technologies, Inc.</v>
          </cell>
          <cell r="E6461" t="str">
            <v>Other Nonrenewable</v>
          </cell>
          <cell r="G6461">
            <v>19345</v>
          </cell>
          <cell r="H6461" t="str">
            <v>Merchant Unregulated</v>
          </cell>
        </row>
        <row r="6462">
          <cell r="D6462" t="str">
            <v>Ormat Industries Ltd.</v>
          </cell>
          <cell r="E6462" t="str">
            <v>Other Nonrenewable</v>
          </cell>
          <cell r="G6462">
            <v>24616</v>
          </cell>
          <cell r="H6462" t="str">
            <v>Merchant Unregulated</v>
          </cell>
        </row>
        <row r="6463">
          <cell r="D6463" t="str">
            <v>Ormat Technologies, Inc.</v>
          </cell>
          <cell r="E6463" t="str">
            <v>Other Nonrenewable</v>
          </cell>
          <cell r="G6463">
            <v>19345</v>
          </cell>
          <cell r="H6463" t="str">
            <v>Merchant Unregulated</v>
          </cell>
        </row>
        <row r="6464">
          <cell r="D6464" t="str">
            <v>Ormat Industries Ltd.</v>
          </cell>
          <cell r="E6464" t="str">
            <v>Other Nonrenewable</v>
          </cell>
          <cell r="G6464">
            <v>23151</v>
          </cell>
          <cell r="H6464" t="str">
            <v>Merchant Unregulated</v>
          </cell>
        </row>
        <row r="6465">
          <cell r="D6465" t="str">
            <v>Ormat Technologies, Inc.</v>
          </cell>
          <cell r="E6465" t="str">
            <v>Other Nonrenewable</v>
          </cell>
          <cell r="G6465">
            <v>18186</v>
          </cell>
          <cell r="H6465" t="str">
            <v>Merchant Unregulated</v>
          </cell>
        </row>
        <row r="6466">
          <cell r="D6466" t="str">
            <v>Ormat Industries Ltd.</v>
          </cell>
          <cell r="E6466" t="str">
            <v>Other Nonrenewable</v>
          </cell>
          <cell r="G6466">
            <v>23151</v>
          </cell>
          <cell r="H6466" t="str">
            <v>Merchant Unregulated</v>
          </cell>
        </row>
        <row r="6467">
          <cell r="D6467" t="str">
            <v>Ormat Technologies, Inc.</v>
          </cell>
          <cell r="E6467" t="str">
            <v>Other Nonrenewable</v>
          </cell>
          <cell r="G6467">
            <v>18186</v>
          </cell>
          <cell r="H6467" t="str">
            <v>Merchant Unregulated</v>
          </cell>
        </row>
        <row r="6468">
          <cell r="D6468" t="str">
            <v>Ormat Industries Ltd.</v>
          </cell>
          <cell r="E6468" t="str">
            <v>Other Nonrenewable</v>
          </cell>
          <cell r="G6468">
            <v>23151</v>
          </cell>
          <cell r="H6468" t="str">
            <v>Merchant Unregulated</v>
          </cell>
        </row>
        <row r="6469">
          <cell r="D6469" t="str">
            <v>Ormat Technologies, Inc.</v>
          </cell>
          <cell r="E6469" t="str">
            <v>Other Nonrenewable</v>
          </cell>
          <cell r="G6469">
            <v>18186</v>
          </cell>
          <cell r="H6469" t="str">
            <v>Merchant Unregulated</v>
          </cell>
        </row>
        <row r="6470">
          <cell r="D6470" t="str">
            <v>Ormat Industries Ltd.</v>
          </cell>
          <cell r="E6470" t="str">
            <v>Other Nonrenewable</v>
          </cell>
          <cell r="G6470">
            <v>23151</v>
          </cell>
          <cell r="H6470" t="str">
            <v>Merchant Unregulated</v>
          </cell>
        </row>
        <row r="6471">
          <cell r="D6471" t="str">
            <v>Ormat Technologies, Inc.</v>
          </cell>
          <cell r="E6471" t="str">
            <v>Other Nonrenewable</v>
          </cell>
          <cell r="G6471">
            <v>18186</v>
          </cell>
          <cell r="H6471" t="str">
            <v>Merchant Unregulated</v>
          </cell>
        </row>
        <row r="6472">
          <cell r="D6472" t="str">
            <v>Ormat Industries Ltd.</v>
          </cell>
          <cell r="E6472" t="str">
            <v>Other Nonrenewable</v>
          </cell>
          <cell r="G6472" t="str">
            <v>NA</v>
          </cell>
          <cell r="H6472" t="str">
            <v>Merchant Unregulated</v>
          </cell>
        </row>
        <row r="6473">
          <cell r="D6473" t="str">
            <v>Ormat Technologies, Inc.</v>
          </cell>
          <cell r="E6473" t="str">
            <v>Other Nonrenewable</v>
          </cell>
          <cell r="G6473" t="str">
            <v>NA</v>
          </cell>
          <cell r="H6473" t="str">
            <v>Merchant Unregulated</v>
          </cell>
        </row>
        <row r="6474">
          <cell r="D6474" t="str">
            <v>Portland General Electric Company</v>
          </cell>
          <cell r="E6474" t="str">
            <v>Oil</v>
          </cell>
          <cell r="G6474">
            <v>24</v>
          </cell>
          <cell r="H6474" t="str">
            <v>Regulated</v>
          </cell>
        </row>
        <row r="6475">
          <cell r="D6475" t="str">
            <v>Portland General Electric Company</v>
          </cell>
          <cell r="E6475" t="str">
            <v>Oil</v>
          </cell>
          <cell r="G6475">
            <v>26</v>
          </cell>
          <cell r="H6475" t="str">
            <v>Regulated</v>
          </cell>
        </row>
        <row r="6476">
          <cell r="D6476" t="str">
            <v>Oregon State University</v>
          </cell>
          <cell r="E6476" t="str">
            <v>Gas</v>
          </cell>
          <cell r="G6476" t="str">
            <v>NA</v>
          </cell>
          <cell r="H6476" t="str">
            <v>Merchant Unregulated</v>
          </cell>
        </row>
        <row r="6477">
          <cell r="D6477" t="str">
            <v>Exelon Corporation</v>
          </cell>
          <cell r="E6477" t="str">
            <v>Wind</v>
          </cell>
          <cell r="G6477" t="str">
            <v>NA</v>
          </cell>
          <cell r="H6477" t="str">
            <v>Merchant Unregulated</v>
          </cell>
        </row>
        <row r="6478">
          <cell r="D6478" t="str">
            <v>Columbia Windfarm, LLC</v>
          </cell>
          <cell r="E6478" t="str">
            <v>Wind</v>
          </cell>
          <cell r="G6478" t="str">
            <v>NA</v>
          </cell>
          <cell r="H6478" t="str">
            <v>Merchant Unregulated</v>
          </cell>
        </row>
        <row r="6479">
          <cell r="D6479" t="str">
            <v>Idaho Wind Partners 1, LLC</v>
          </cell>
          <cell r="E6479" t="str">
            <v>Wind</v>
          </cell>
          <cell r="G6479" t="str">
            <v>NA</v>
          </cell>
          <cell r="H6479" t="str">
            <v>Merchant Unregulated</v>
          </cell>
        </row>
        <row r="6480">
          <cell r="D6480" t="str">
            <v>SunEdison, Inc.</v>
          </cell>
          <cell r="E6480" t="str">
            <v>Solar</v>
          </cell>
          <cell r="G6480" t="str">
            <v>NA</v>
          </cell>
          <cell r="H6480" t="str">
            <v>Merchant Unregulated</v>
          </cell>
        </row>
        <row r="6481">
          <cell r="D6481" t="str">
            <v>Ontario Teachers' Pension Plan Board</v>
          </cell>
          <cell r="E6481" t="str">
            <v>Gas</v>
          </cell>
          <cell r="G6481" t="str">
            <v>NA</v>
          </cell>
          <cell r="H6481" t="str">
            <v>Merchant Unregulated</v>
          </cell>
        </row>
        <row r="6482">
          <cell r="D6482" t="str">
            <v>UBS AG</v>
          </cell>
          <cell r="E6482" t="str">
            <v>Gas</v>
          </cell>
          <cell r="G6482" t="str">
            <v>NA</v>
          </cell>
          <cell r="H6482" t="str">
            <v>Merchant Unregulated</v>
          </cell>
        </row>
        <row r="6483">
          <cell r="D6483" t="str">
            <v>Atlantic Power Corporation</v>
          </cell>
          <cell r="E6483" t="str">
            <v>Gas</v>
          </cell>
          <cell r="G6483" t="str">
            <v>NA</v>
          </cell>
          <cell r="H6483" t="str">
            <v>Merchant Unregulated</v>
          </cell>
        </row>
        <row r="6484">
          <cell r="D6484" t="str">
            <v>Ormat Industries Ltd.</v>
          </cell>
          <cell r="E6484" t="str">
            <v>Geothermal</v>
          </cell>
          <cell r="G6484" t="str">
            <v>NA</v>
          </cell>
          <cell r="H6484" t="str">
            <v>Merchant Unregulated</v>
          </cell>
        </row>
        <row r="6485">
          <cell r="D6485" t="str">
            <v>Ormat Technologies, Inc.</v>
          </cell>
          <cell r="E6485" t="str">
            <v>Geothermal</v>
          </cell>
          <cell r="G6485" t="str">
            <v>NA</v>
          </cell>
          <cell r="H6485" t="str">
            <v>Merchant Unregulated</v>
          </cell>
        </row>
        <row r="6486">
          <cell r="D6486" t="str">
            <v>JPMorgan Chase &amp; Co.</v>
          </cell>
          <cell r="E6486" t="str">
            <v>Geothermal</v>
          </cell>
          <cell r="G6486" t="str">
            <v>NA</v>
          </cell>
          <cell r="H6486" t="str">
            <v>Merchant Unregulated</v>
          </cell>
        </row>
        <row r="6487">
          <cell r="D6487" t="str">
            <v>Ormat Industries Ltd.</v>
          </cell>
          <cell r="E6487" t="str">
            <v>Geothermal</v>
          </cell>
          <cell r="G6487" t="str">
            <v>NA</v>
          </cell>
          <cell r="H6487" t="str">
            <v>Merchant Unregulated</v>
          </cell>
        </row>
        <row r="6488">
          <cell r="D6488" t="str">
            <v>Ormat Technologies, Inc.</v>
          </cell>
          <cell r="E6488" t="str">
            <v>Geothermal</v>
          </cell>
          <cell r="G6488" t="str">
            <v>NA</v>
          </cell>
          <cell r="H6488" t="str">
            <v>Merchant Unregulated</v>
          </cell>
        </row>
        <row r="6489">
          <cell r="D6489" t="str">
            <v>JPMorgan Chase &amp; Co.</v>
          </cell>
          <cell r="E6489" t="str">
            <v>Geothermal</v>
          </cell>
          <cell r="G6489" t="str">
            <v>NA</v>
          </cell>
          <cell r="H6489" t="str">
            <v>Merchant Unregulated</v>
          </cell>
        </row>
        <row r="6490">
          <cell r="D6490" t="str">
            <v>Ormat Industries Ltd.</v>
          </cell>
          <cell r="E6490" t="str">
            <v>Geothermal</v>
          </cell>
          <cell r="G6490" t="str">
            <v>NA</v>
          </cell>
          <cell r="H6490" t="str">
            <v>Merchant Unregulated</v>
          </cell>
        </row>
        <row r="6491">
          <cell r="D6491" t="str">
            <v>Ormat Technologies, Inc.</v>
          </cell>
          <cell r="E6491" t="str">
            <v>Geothermal</v>
          </cell>
          <cell r="G6491" t="str">
            <v>NA</v>
          </cell>
          <cell r="H6491" t="str">
            <v>Merchant Unregulated</v>
          </cell>
        </row>
        <row r="6492">
          <cell r="D6492" t="str">
            <v>JPMorgan Chase &amp; Co.</v>
          </cell>
          <cell r="E6492" t="str">
            <v>Geothermal</v>
          </cell>
          <cell r="G6492" t="str">
            <v>NA</v>
          </cell>
          <cell r="H6492" t="str">
            <v>Merchant Unregulated</v>
          </cell>
        </row>
        <row r="6493">
          <cell r="D6493" t="str">
            <v>Ormat Industries Ltd.</v>
          </cell>
          <cell r="E6493" t="str">
            <v>Geothermal</v>
          </cell>
          <cell r="G6493" t="str">
            <v>NA</v>
          </cell>
          <cell r="H6493" t="str">
            <v>Merchant Unregulated</v>
          </cell>
        </row>
        <row r="6494">
          <cell r="D6494" t="str">
            <v>Ormat Technologies, Inc.</v>
          </cell>
          <cell r="E6494" t="str">
            <v>Geothermal</v>
          </cell>
          <cell r="G6494" t="str">
            <v>NA</v>
          </cell>
          <cell r="H6494" t="str">
            <v>Merchant Unregulated</v>
          </cell>
        </row>
        <row r="6495">
          <cell r="D6495" t="str">
            <v>JPMorgan Chase &amp; Co.</v>
          </cell>
          <cell r="E6495" t="str">
            <v>Geothermal</v>
          </cell>
          <cell r="G6495" t="str">
            <v>NA</v>
          </cell>
          <cell r="H6495" t="str">
            <v>Merchant Unregulated</v>
          </cell>
        </row>
        <row r="6496">
          <cell r="D6496" t="str">
            <v>NRG Energy, Inc.</v>
          </cell>
          <cell r="E6496" t="str">
            <v>Gas</v>
          </cell>
          <cell r="G6496" t="str">
            <v>NA</v>
          </cell>
          <cell r="H6496" t="str">
            <v>Merchant Unregulated</v>
          </cell>
        </row>
        <row r="6497">
          <cell r="D6497" t="str">
            <v>ORNI 18, LLC</v>
          </cell>
          <cell r="E6497" t="str">
            <v>Geothermal</v>
          </cell>
          <cell r="G6497" t="str">
            <v>NA</v>
          </cell>
          <cell r="H6497" t="str">
            <v>Merchant Unregulated</v>
          </cell>
        </row>
        <row r="6498">
          <cell r="D6498" t="str">
            <v>ArcLight Capital Partners LLC</v>
          </cell>
          <cell r="E6498" t="str">
            <v>Water</v>
          </cell>
          <cell r="G6498" t="str">
            <v>NA</v>
          </cell>
          <cell r="H6498" t="str">
            <v>Merchant Unregulated</v>
          </cell>
        </row>
        <row r="6499">
          <cell r="D6499" t="str">
            <v>Oroville Cogeneration LP</v>
          </cell>
          <cell r="E6499" t="str">
            <v>Gas</v>
          </cell>
          <cell r="G6499" t="str">
            <v>NA</v>
          </cell>
          <cell r="H6499" t="str">
            <v>Merchant Unregulated</v>
          </cell>
        </row>
        <row r="6500">
          <cell r="D6500" t="str">
            <v>NRG Energy, Inc.</v>
          </cell>
          <cell r="E6500" t="str">
            <v>Oil</v>
          </cell>
          <cell r="G6500" t="str">
            <v>NA</v>
          </cell>
          <cell r="H6500" t="str">
            <v>Merchant Unregulated</v>
          </cell>
        </row>
        <row r="6501">
          <cell r="D6501" t="str">
            <v>Orrville City of</v>
          </cell>
          <cell r="E6501" t="str">
            <v>Coal</v>
          </cell>
          <cell r="G6501" t="str">
            <v>NA</v>
          </cell>
          <cell r="H6501" t="str">
            <v>Regulated</v>
          </cell>
        </row>
        <row r="6502">
          <cell r="D6502" t="str">
            <v>American Municipal Power, Inc.</v>
          </cell>
          <cell r="E6502" t="str">
            <v>Oil</v>
          </cell>
          <cell r="G6502" t="str">
            <v>NA</v>
          </cell>
          <cell r="H6502" t="str">
            <v>Merchant Unregulated</v>
          </cell>
        </row>
        <row r="6503">
          <cell r="D6503" t="str">
            <v>Ameren Corporation</v>
          </cell>
          <cell r="E6503" t="str">
            <v>Water</v>
          </cell>
          <cell r="G6503">
            <v>298261</v>
          </cell>
          <cell r="H6503" t="str">
            <v>Regulated</v>
          </cell>
        </row>
        <row r="6504">
          <cell r="D6504" t="str">
            <v>Osage City City of</v>
          </cell>
          <cell r="E6504" t="str">
            <v>Gas</v>
          </cell>
          <cell r="G6504" t="str">
            <v>NA</v>
          </cell>
          <cell r="H6504" t="str">
            <v>Regulated</v>
          </cell>
        </row>
        <row r="6505">
          <cell r="D6505" t="str">
            <v>Osage City of</v>
          </cell>
          <cell r="E6505" t="str">
            <v>Wind</v>
          </cell>
          <cell r="G6505" t="str">
            <v>NA</v>
          </cell>
          <cell r="H6505" t="str">
            <v>Regulated</v>
          </cell>
        </row>
        <row r="6506">
          <cell r="D6506" t="str">
            <v>Osage City of</v>
          </cell>
          <cell r="E6506" t="str">
            <v>Oil</v>
          </cell>
          <cell r="G6506" t="str">
            <v>NA</v>
          </cell>
          <cell r="H6506" t="str">
            <v>Regulated</v>
          </cell>
        </row>
        <row r="6507">
          <cell r="D6507" t="str">
            <v>Osawatomie City of</v>
          </cell>
          <cell r="E6507" t="str">
            <v>Oil</v>
          </cell>
          <cell r="G6507" t="str">
            <v>NA</v>
          </cell>
          <cell r="H6507" t="str">
            <v>Regulated</v>
          </cell>
        </row>
        <row r="6508">
          <cell r="D6508" t="str">
            <v>Great Plains Energy Inc.</v>
          </cell>
          <cell r="E6508" t="str">
            <v>Gas</v>
          </cell>
          <cell r="G6508">
            <v>10799</v>
          </cell>
          <cell r="H6508" t="str">
            <v>Regulated</v>
          </cell>
        </row>
        <row r="6509">
          <cell r="D6509" t="str">
            <v>Osborne City of</v>
          </cell>
          <cell r="E6509" t="str">
            <v>Oil</v>
          </cell>
          <cell r="G6509" t="str">
            <v>NA</v>
          </cell>
          <cell r="H6509" t="str">
            <v>Regulated</v>
          </cell>
        </row>
        <row r="6510">
          <cell r="D6510" t="str">
            <v>Osceola City of - AR</v>
          </cell>
          <cell r="E6510" t="str">
            <v>Oil</v>
          </cell>
          <cell r="G6510" t="str">
            <v>NA</v>
          </cell>
          <cell r="H6510" t="str">
            <v>Regulated</v>
          </cell>
        </row>
        <row r="6511">
          <cell r="D6511" t="str">
            <v>NRG Energy, Inc.</v>
          </cell>
          <cell r="E6511" t="str">
            <v>Gas</v>
          </cell>
          <cell r="G6511" t="str">
            <v>NA</v>
          </cell>
          <cell r="H6511" t="str">
            <v>Merchant Unregulated</v>
          </cell>
        </row>
        <row r="6512">
          <cell r="D6512" t="str">
            <v>Columbus City of OH</v>
          </cell>
          <cell r="E6512" t="str">
            <v>Water</v>
          </cell>
          <cell r="G6512" t="str">
            <v>NA</v>
          </cell>
          <cell r="H6512" t="str">
            <v>Regulated</v>
          </cell>
        </row>
        <row r="6513">
          <cell r="D6513" t="str">
            <v>Calpine Corporation</v>
          </cell>
          <cell r="E6513" t="str">
            <v>Gas</v>
          </cell>
          <cell r="G6513">
            <v>3127895</v>
          </cell>
          <cell r="H6513" t="str">
            <v>Merchant Unregulated</v>
          </cell>
        </row>
        <row r="6514">
          <cell r="D6514" t="str">
            <v>Brookfield Renewable Energy Partners L.P.</v>
          </cell>
          <cell r="E6514" t="str">
            <v>Water</v>
          </cell>
          <cell r="G6514" t="str">
            <v>NA</v>
          </cell>
          <cell r="H6514" t="str">
            <v>Merchant Unregulated</v>
          </cell>
        </row>
        <row r="6515">
          <cell r="D6515" t="str">
            <v>Brookfield Asset Management Inc.</v>
          </cell>
          <cell r="E6515" t="str">
            <v>Water</v>
          </cell>
          <cell r="G6515" t="str">
            <v>NA</v>
          </cell>
          <cell r="H6515" t="str">
            <v>Merchant Unregulated</v>
          </cell>
        </row>
        <row r="6516">
          <cell r="D6516" t="str">
            <v>Oswego County</v>
          </cell>
          <cell r="E6516" t="str">
            <v>Biomass</v>
          </cell>
          <cell r="G6516" t="str">
            <v>NA</v>
          </cell>
          <cell r="H6516" t="str">
            <v>Merchant Unregulated</v>
          </cell>
        </row>
        <row r="6517">
          <cell r="D6517" t="str">
            <v>Brookfield Renewable Energy Partners L.P.</v>
          </cell>
          <cell r="E6517" t="str">
            <v>Water</v>
          </cell>
          <cell r="G6517" t="str">
            <v>NA</v>
          </cell>
          <cell r="H6517" t="str">
            <v>Merchant Unregulated</v>
          </cell>
        </row>
        <row r="6518">
          <cell r="D6518" t="str">
            <v>Brookfield Asset Management Inc.</v>
          </cell>
          <cell r="E6518" t="str">
            <v>Water</v>
          </cell>
          <cell r="G6518" t="str">
            <v>NA</v>
          </cell>
          <cell r="H6518" t="str">
            <v>Merchant Unregulated</v>
          </cell>
        </row>
        <row r="6519">
          <cell r="D6519" t="str">
            <v>Brookfield Renewable Energy Partners L.P.</v>
          </cell>
          <cell r="E6519" t="str">
            <v>Water</v>
          </cell>
          <cell r="G6519" t="str">
            <v>NA</v>
          </cell>
          <cell r="H6519" t="str">
            <v>Merchant Unregulated</v>
          </cell>
        </row>
        <row r="6520">
          <cell r="D6520" t="str">
            <v>Brookfield Asset Management Inc.</v>
          </cell>
          <cell r="E6520" t="str">
            <v>Water</v>
          </cell>
          <cell r="G6520" t="str">
            <v>NA</v>
          </cell>
          <cell r="H6520" t="str">
            <v>Merchant Unregulated</v>
          </cell>
        </row>
        <row r="6521">
          <cell r="D6521" t="str">
            <v>NRG Energy, Inc.</v>
          </cell>
          <cell r="E6521" t="str">
            <v>Oil</v>
          </cell>
          <cell r="G6521">
            <v>63371</v>
          </cell>
          <cell r="H6521" t="str">
            <v>Merchant Unregulated</v>
          </cell>
        </row>
        <row r="6522">
          <cell r="D6522" t="str">
            <v>Energy Power Partners</v>
          </cell>
          <cell r="E6522" t="str">
            <v>Biomass</v>
          </cell>
          <cell r="G6522" t="str">
            <v>NA</v>
          </cell>
          <cell r="H6522" t="str">
            <v>Merchant Unregulated</v>
          </cell>
        </row>
        <row r="6523">
          <cell r="D6523" t="str">
            <v>Calpine Corporation</v>
          </cell>
          <cell r="E6523" t="str">
            <v>Gas</v>
          </cell>
          <cell r="G6523">
            <v>3663753</v>
          </cell>
          <cell r="H6523" t="str">
            <v>Merchant Unregulated</v>
          </cell>
        </row>
        <row r="6524">
          <cell r="D6524" t="str">
            <v>SunEdison, Inc.</v>
          </cell>
          <cell r="E6524" t="str">
            <v>Solar</v>
          </cell>
          <cell r="G6524" t="str">
            <v>NA</v>
          </cell>
          <cell r="H6524" t="str">
            <v>Merchant Unregulated</v>
          </cell>
        </row>
        <row r="6525">
          <cell r="D6525" t="str">
            <v>Verso Paper Holdings LLC</v>
          </cell>
          <cell r="E6525" t="str">
            <v>Water</v>
          </cell>
          <cell r="G6525" t="str">
            <v>NA</v>
          </cell>
          <cell r="H6525" t="str">
            <v>Merchant Unregulated</v>
          </cell>
        </row>
        <row r="6526">
          <cell r="D6526" t="str">
            <v>Caterpillar, Inc.</v>
          </cell>
          <cell r="E6526" t="str">
            <v>Gas</v>
          </cell>
          <cell r="G6526" t="str">
            <v>NA</v>
          </cell>
          <cell r="H6526" t="str">
            <v>Merchant Unregulated</v>
          </cell>
        </row>
        <row r="6527">
          <cell r="D6527" t="str">
            <v>Enel S.p.A.</v>
          </cell>
          <cell r="E6527" t="str">
            <v>Water</v>
          </cell>
          <cell r="G6527" t="str">
            <v>NA</v>
          </cell>
          <cell r="H6527" t="str">
            <v>Merchant Unregulated</v>
          </cell>
        </row>
        <row r="6528">
          <cell r="D6528" t="str">
            <v>Granger Electric Co</v>
          </cell>
          <cell r="E6528" t="str">
            <v>Biomass</v>
          </cell>
          <cell r="G6528" t="str">
            <v>NA</v>
          </cell>
          <cell r="H6528" t="str">
            <v>Merchant Unregulated</v>
          </cell>
        </row>
        <row r="6529">
          <cell r="D6529" t="str">
            <v>Energy Developments Limited</v>
          </cell>
          <cell r="E6529" t="str">
            <v>Biomass</v>
          </cell>
          <cell r="G6529" t="str">
            <v>NA</v>
          </cell>
          <cell r="H6529" t="str">
            <v>Merchant Unregulated</v>
          </cell>
        </row>
        <row r="6530">
          <cell r="D6530" t="str">
            <v>Ottawa City of</v>
          </cell>
          <cell r="E6530" t="str">
            <v>Gas</v>
          </cell>
          <cell r="G6530" t="str">
            <v>NA</v>
          </cell>
          <cell r="H6530" t="str">
            <v>Regulated</v>
          </cell>
        </row>
        <row r="6531">
          <cell r="D6531" t="str">
            <v>Ottawa City of</v>
          </cell>
          <cell r="E6531" t="str">
            <v>Gas</v>
          </cell>
          <cell r="G6531" t="str">
            <v>NA</v>
          </cell>
          <cell r="H6531" t="str">
            <v>Regulated</v>
          </cell>
        </row>
        <row r="6532">
          <cell r="D6532" t="str">
            <v>Emera Incorporated</v>
          </cell>
          <cell r="E6532" t="str">
            <v>Water</v>
          </cell>
          <cell r="G6532" t="str">
            <v>NA</v>
          </cell>
          <cell r="H6532" t="str">
            <v>Merchant Unregulated</v>
          </cell>
        </row>
        <row r="6533">
          <cell r="D6533" t="str">
            <v>Algonquin Power &amp; Utilities Corp.</v>
          </cell>
          <cell r="E6533" t="str">
            <v>Water</v>
          </cell>
          <cell r="G6533" t="str">
            <v>NA</v>
          </cell>
          <cell r="H6533" t="str">
            <v>Merchant Unregulated</v>
          </cell>
        </row>
        <row r="6534">
          <cell r="D6534" t="str">
            <v>Integrys Energy Group, Inc.</v>
          </cell>
          <cell r="E6534" t="str">
            <v>Water</v>
          </cell>
          <cell r="G6534">
            <v>1489</v>
          </cell>
          <cell r="H6534" t="str">
            <v>Regulated</v>
          </cell>
        </row>
        <row r="6535">
          <cell r="D6535" t="str">
            <v>Berkshire Hathaway Inc.</v>
          </cell>
          <cell r="E6535" t="str">
            <v>Coal</v>
          </cell>
          <cell r="G6535">
            <v>1361111</v>
          </cell>
          <cell r="H6535" t="str">
            <v>Regulated</v>
          </cell>
        </row>
        <row r="6536">
          <cell r="D6536" t="str">
            <v>MidAmerican Energy Holdings Company</v>
          </cell>
          <cell r="E6536" t="str">
            <v>Coal</v>
          </cell>
          <cell r="G6536">
            <v>154473</v>
          </cell>
          <cell r="H6536" t="str">
            <v>Regulated</v>
          </cell>
        </row>
        <row r="6537">
          <cell r="D6537" t="str">
            <v>Alliant Energy Corporation</v>
          </cell>
          <cell r="E6537" t="str">
            <v>Coal</v>
          </cell>
          <cell r="G6537">
            <v>1399000</v>
          </cell>
          <cell r="H6537" t="str">
            <v>Regulated</v>
          </cell>
        </row>
        <row r="6538">
          <cell r="D6538" t="str">
            <v>Ottumwa Waterworks &amp; Hydroelec</v>
          </cell>
          <cell r="E6538" t="str">
            <v>Water</v>
          </cell>
          <cell r="G6538" t="str">
            <v>NA</v>
          </cell>
          <cell r="H6538" t="str">
            <v>Merchant Unregulated</v>
          </cell>
        </row>
        <row r="6539">
          <cell r="D6539" t="str">
            <v>OGE Energy Corp.</v>
          </cell>
          <cell r="E6539" t="str">
            <v>Wind</v>
          </cell>
          <cell r="G6539">
            <v>327672</v>
          </cell>
          <cell r="H6539" t="str">
            <v>Regulated</v>
          </cell>
        </row>
        <row r="6540">
          <cell r="D6540" t="str">
            <v>Entergy Corporation</v>
          </cell>
          <cell r="E6540" t="str">
            <v>Gas</v>
          </cell>
          <cell r="G6540">
            <v>551294</v>
          </cell>
          <cell r="H6540" t="str">
            <v>Regulated</v>
          </cell>
        </row>
        <row r="6541">
          <cell r="D6541" t="str">
            <v>Entergy Corporation</v>
          </cell>
          <cell r="E6541" t="str">
            <v>Gas</v>
          </cell>
          <cell r="G6541">
            <v>1106731</v>
          </cell>
          <cell r="H6541" t="str">
            <v>Regulated</v>
          </cell>
        </row>
        <row r="6542">
          <cell r="D6542" t="str">
            <v>Hawaiian Electric Industries, Inc.</v>
          </cell>
          <cell r="E6542" t="str">
            <v>Oil</v>
          </cell>
          <cell r="G6542" t="str">
            <v>NA</v>
          </cell>
          <cell r="H6542" t="str">
            <v>Regulated</v>
          </cell>
        </row>
        <row r="6543">
          <cell r="D6543" t="str">
            <v>Outagamie Clean Energy Project, LLC</v>
          </cell>
          <cell r="E6543" t="str">
            <v>Biomass</v>
          </cell>
          <cell r="G6543" t="str">
            <v>NA</v>
          </cell>
          <cell r="H6543" t="str">
            <v>Merchant Unregulated</v>
          </cell>
        </row>
        <row r="6544">
          <cell r="D6544" t="str">
            <v>Exelon Corporation</v>
          </cell>
          <cell r="E6544" t="str">
            <v>Solar</v>
          </cell>
          <cell r="G6544" t="str">
            <v>NA</v>
          </cell>
          <cell r="H6544" t="str">
            <v>Merchant Unregulated</v>
          </cell>
        </row>
        <row r="6545">
          <cell r="D6545" t="str">
            <v>Ouzinkie City of</v>
          </cell>
          <cell r="E6545" t="str">
            <v>Oil</v>
          </cell>
          <cell r="G6545" t="str">
            <v>NA</v>
          </cell>
          <cell r="H6545" t="str">
            <v>Regulated</v>
          </cell>
        </row>
        <row r="6546">
          <cell r="D6546" t="str">
            <v>Owatonna City of</v>
          </cell>
          <cell r="E6546" t="str">
            <v>Gas</v>
          </cell>
          <cell r="G6546" t="str">
            <v>NA</v>
          </cell>
          <cell r="H6546" t="str">
            <v>Regulated</v>
          </cell>
        </row>
        <row r="6547">
          <cell r="D6547" t="str">
            <v>Owatonna City of</v>
          </cell>
          <cell r="E6547" t="str">
            <v>Gas</v>
          </cell>
          <cell r="G6547" t="str">
            <v>NA</v>
          </cell>
          <cell r="H6547" t="str">
            <v>Regulated</v>
          </cell>
        </row>
        <row r="6548">
          <cell r="D6548" t="str">
            <v>Owensville City of</v>
          </cell>
          <cell r="E6548" t="str">
            <v>Oil</v>
          </cell>
          <cell r="G6548" t="str">
            <v>NA</v>
          </cell>
          <cell r="H6548" t="str">
            <v>Regulated</v>
          </cell>
        </row>
        <row r="6549">
          <cell r="D6549" t="str">
            <v>Owyhee Irrigation District</v>
          </cell>
          <cell r="E6549" t="str">
            <v>Water</v>
          </cell>
          <cell r="G6549" t="str">
            <v>NA</v>
          </cell>
          <cell r="H6549" t="str">
            <v>Merchant Unregulated</v>
          </cell>
        </row>
        <row r="6550">
          <cell r="D6550" t="str">
            <v>Republic Services Inc.</v>
          </cell>
          <cell r="E6550" t="str">
            <v>Biomass</v>
          </cell>
          <cell r="G6550" t="str">
            <v>NA</v>
          </cell>
          <cell r="H6550" t="str">
            <v>Merchant Unregulated</v>
          </cell>
        </row>
        <row r="6551">
          <cell r="D6551" t="str">
            <v>IDACORP, Inc.</v>
          </cell>
          <cell r="E6551" t="str">
            <v>Water</v>
          </cell>
          <cell r="G6551">
            <v>1092370</v>
          </cell>
          <cell r="H6551" t="str">
            <v>Regulated</v>
          </cell>
        </row>
        <row r="6552">
          <cell r="D6552" t="str">
            <v>Placer County Water Agency</v>
          </cell>
          <cell r="E6552" t="str">
            <v>Water</v>
          </cell>
          <cell r="G6552" t="str">
            <v>NA</v>
          </cell>
          <cell r="H6552" t="str">
            <v>Merchant Unregulated</v>
          </cell>
        </row>
        <row r="6553">
          <cell r="D6553" t="str">
            <v>Duke Energy Corporation</v>
          </cell>
          <cell r="E6553" t="str">
            <v>Water</v>
          </cell>
          <cell r="G6553">
            <v>77315</v>
          </cell>
          <cell r="H6553" t="str">
            <v>Regulated</v>
          </cell>
        </row>
        <row r="6554">
          <cell r="D6554" t="str">
            <v>Brookfield Renewable Energy Partners L.P.</v>
          </cell>
          <cell r="E6554" t="str">
            <v>Water</v>
          </cell>
          <cell r="G6554" t="str">
            <v>NA</v>
          </cell>
          <cell r="H6554" t="str">
            <v>Regulated</v>
          </cell>
        </row>
        <row r="6555">
          <cell r="D6555" t="str">
            <v>Brookfield Asset Management Inc.</v>
          </cell>
          <cell r="E6555" t="str">
            <v>Water</v>
          </cell>
          <cell r="G6555" t="str">
            <v>NA</v>
          </cell>
          <cell r="H6555" t="str">
            <v>Regulated</v>
          </cell>
        </row>
        <row r="6556">
          <cell r="D6556" t="str">
            <v>NewPage Holdings Inc.</v>
          </cell>
          <cell r="E6556" t="str">
            <v>Water</v>
          </cell>
          <cell r="G6556" t="str">
            <v>NA</v>
          </cell>
          <cell r="H6556" t="str">
            <v>Regulated</v>
          </cell>
        </row>
        <row r="6557">
          <cell r="D6557" t="str">
            <v>Verso Paper Corp</v>
          </cell>
          <cell r="E6557" t="str">
            <v>Water</v>
          </cell>
          <cell r="G6557" t="str">
            <v>NA</v>
          </cell>
          <cell r="H6557" t="str">
            <v>Regulated</v>
          </cell>
        </row>
        <row r="6558">
          <cell r="D6558" t="str">
            <v>Northeast Utilities</v>
          </cell>
          <cell r="E6558" t="str">
            <v>Water</v>
          </cell>
          <cell r="G6558" t="str">
            <v>NA</v>
          </cell>
          <cell r="H6558" t="str">
            <v>Regulated</v>
          </cell>
        </row>
        <row r="6559">
          <cell r="D6559" t="str">
            <v>Brookfield Asset Management Inc.</v>
          </cell>
          <cell r="E6559" t="str">
            <v>Water</v>
          </cell>
          <cell r="G6559" t="str">
            <v>NA</v>
          </cell>
          <cell r="H6559" t="str">
            <v>Regulated</v>
          </cell>
        </row>
        <row r="6560">
          <cell r="D6560" t="str">
            <v>Oxford City of KS</v>
          </cell>
          <cell r="E6560" t="str">
            <v>Oil</v>
          </cell>
          <cell r="G6560" t="str">
            <v>NA</v>
          </cell>
          <cell r="H6560" t="str">
            <v>Regulated</v>
          </cell>
        </row>
        <row r="6561">
          <cell r="D6561" t="str">
            <v>Oxford Village of</v>
          </cell>
          <cell r="E6561" t="str">
            <v>Gas</v>
          </cell>
          <cell r="G6561" t="str">
            <v>NA</v>
          </cell>
          <cell r="H6561" t="str">
            <v>Regulated</v>
          </cell>
        </row>
        <row r="6562">
          <cell r="D6562" t="str">
            <v>Procter &amp; Gamble Co.</v>
          </cell>
          <cell r="E6562" t="str">
            <v>Gas</v>
          </cell>
          <cell r="G6562" t="str">
            <v>NA</v>
          </cell>
          <cell r="H6562" t="str">
            <v>Merchant Unregulated</v>
          </cell>
        </row>
        <row r="6563">
          <cell r="D6563" t="str">
            <v>Atlantic Power Corporation</v>
          </cell>
          <cell r="E6563" t="str">
            <v>Gas</v>
          </cell>
          <cell r="G6563" t="str">
            <v>NA</v>
          </cell>
          <cell r="H6563" t="str">
            <v>Merchant Unregulated</v>
          </cell>
        </row>
        <row r="6564">
          <cell r="D6564" t="str">
            <v>SunEdison, Inc.</v>
          </cell>
          <cell r="E6564" t="str">
            <v>Solar</v>
          </cell>
          <cell r="G6564" t="str">
            <v>NA</v>
          </cell>
          <cell r="H6564" t="str">
            <v>Merchant Unregulated</v>
          </cell>
        </row>
        <row r="6565">
          <cell r="D6565" t="str">
            <v>Oxnard City of</v>
          </cell>
          <cell r="E6565" t="str">
            <v>Biomass</v>
          </cell>
          <cell r="G6565" t="str">
            <v>NA</v>
          </cell>
          <cell r="H6565" t="str">
            <v>Merchant Unregulated</v>
          </cell>
        </row>
        <row r="6566">
          <cell r="D6566" t="str">
            <v>Exelon Corporation</v>
          </cell>
          <cell r="E6566" t="str">
            <v>Nuclear</v>
          </cell>
          <cell r="G6566">
            <v>4714677</v>
          </cell>
          <cell r="H6566" t="str">
            <v>Merchant Unregulated</v>
          </cell>
        </row>
        <row r="6567">
          <cell r="D6567" t="str">
            <v>Toyota Tsusho Corporation</v>
          </cell>
          <cell r="E6567" t="str">
            <v>Gas</v>
          </cell>
          <cell r="G6567">
            <v>1036047</v>
          </cell>
          <cell r="H6567" t="str">
            <v>Merchant Unregulated</v>
          </cell>
        </row>
        <row r="6568">
          <cell r="D6568" t="str">
            <v>General Electric Company</v>
          </cell>
          <cell r="E6568" t="str">
            <v>Gas</v>
          </cell>
          <cell r="G6568">
            <v>115115</v>
          </cell>
          <cell r="H6568" t="str">
            <v>Merchant Unregulated</v>
          </cell>
        </row>
        <row r="6569">
          <cell r="D6569" t="str">
            <v>GDF Suez SA</v>
          </cell>
          <cell r="E6569" t="str">
            <v>Gas</v>
          </cell>
          <cell r="G6569">
            <v>1151165</v>
          </cell>
          <cell r="H6569" t="str">
            <v>Merchant Unregulated</v>
          </cell>
        </row>
        <row r="6570">
          <cell r="D6570" t="str">
            <v>United States Government</v>
          </cell>
          <cell r="E6570" t="str">
            <v>Water</v>
          </cell>
          <cell r="G6570">
            <v>89730</v>
          </cell>
          <cell r="H6570" t="str">
            <v>Merchant Unregulated</v>
          </cell>
        </row>
        <row r="6571">
          <cell r="D6571" t="str">
            <v>Empire District Electric Company</v>
          </cell>
          <cell r="E6571" t="str">
            <v>Water</v>
          </cell>
          <cell r="G6571">
            <v>57719</v>
          </cell>
          <cell r="H6571" t="str">
            <v>Regulated</v>
          </cell>
        </row>
        <row r="6572">
          <cell r="D6572" t="str">
            <v>Puyallup Energy Recovery Company, LLC</v>
          </cell>
          <cell r="E6572" t="str">
            <v>Biomass</v>
          </cell>
          <cell r="G6572" t="str">
            <v>NA</v>
          </cell>
          <cell r="H6572" t="str">
            <v>Merchant Unregulated</v>
          </cell>
        </row>
        <row r="6573">
          <cell r="D6573" t="str">
            <v>P H Glatfelter Co</v>
          </cell>
          <cell r="E6573" t="str">
            <v>Coal</v>
          </cell>
          <cell r="G6573" t="str">
            <v>NA</v>
          </cell>
          <cell r="H6573" t="str">
            <v>Merchant Unregulated</v>
          </cell>
        </row>
        <row r="6574">
          <cell r="D6574" t="str">
            <v>Consolidated Edison, Inc.</v>
          </cell>
          <cell r="E6574" t="str">
            <v>Solar</v>
          </cell>
          <cell r="G6574" t="str">
            <v>NA</v>
          </cell>
          <cell r="H6574" t="str">
            <v>Merchant Unregulated</v>
          </cell>
        </row>
        <row r="6575">
          <cell r="D6575" t="str">
            <v>Exelon Corporation</v>
          </cell>
          <cell r="E6575" t="str">
            <v>Wind</v>
          </cell>
          <cell r="G6575" t="str">
            <v>NA</v>
          </cell>
          <cell r="H6575" t="str">
            <v>Merchant Unregulated</v>
          </cell>
        </row>
        <row r="6576">
          <cell r="D6576" t="str">
            <v>Oregon International Holdings, LLC</v>
          </cell>
          <cell r="E6576" t="str">
            <v>Wind</v>
          </cell>
          <cell r="G6576" t="str">
            <v>NA</v>
          </cell>
          <cell r="H6576" t="str">
            <v>Merchant Unregulated</v>
          </cell>
        </row>
        <row r="6577">
          <cell r="D6577" t="str">
            <v>ArcLight Capital Holdings, LLC</v>
          </cell>
          <cell r="E6577" t="str">
            <v>Wind</v>
          </cell>
          <cell r="G6577">
            <v>76214</v>
          </cell>
          <cell r="H6577" t="str">
            <v>Merchant Unregulated</v>
          </cell>
        </row>
        <row r="6578">
          <cell r="D6578" t="str">
            <v>Global Infrastructure Management, LLC</v>
          </cell>
          <cell r="E6578" t="str">
            <v>Wind</v>
          </cell>
          <cell r="G6578">
            <v>46711</v>
          </cell>
          <cell r="H6578" t="str">
            <v>Merchant Unregulated</v>
          </cell>
        </row>
        <row r="6579">
          <cell r="D6579" t="str">
            <v>Los Angeles Department of Water and Power</v>
          </cell>
          <cell r="E6579" t="str">
            <v>Solar</v>
          </cell>
          <cell r="G6579" t="str">
            <v>NA</v>
          </cell>
          <cell r="H6579" t="str">
            <v>Regulated</v>
          </cell>
        </row>
        <row r="6580">
          <cell r="D6580" t="str">
            <v>Covanta Holding Corporation</v>
          </cell>
          <cell r="E6580" t="str">
            <v>Biomass</v>
          </cell>
          <cell r="G6580" t="str">
            <v>NA</v>
          </cell>
          <cell r="H6580" t="str">
            <v>Merchant Unregulated</v>
          </cell>
        </row>
        <row r="6581">
          <cell r="D6581" t="str">
            <v>EDF Group</v>
          </cell>
          <cell r="E6581" t="str">
            <v>Wind</v>
          </cell>
          <cell r="G6581">
            <v>97080</v>
          </cell>
          <cell r="H6581" t="str">
            <v>Merchant Unregulated</v>
          </cell>
        </row>
        <row r="6582">
          <cell r="D6582" t="str">
            <v>IHI Corporation</v>
          </cell>
          <cell r="E6582" t="str">
            <v>Biomass</v>
          </cell>
          <cell r="G6582">
            <v>22195</v>
          </cell>
          <cell r="H6582" t="str">
            <v>Merchant Unregulated</v>
          </cell>
        </row>
        <row r="6583">
          <cell r="D6583" t="str">
            <v>Covanta Holding Corporation</v>
          </cell>
          <cell r="E6583" t="str">
            <v>Biomass</v>
          </cell>
          <cell r="G6583">
            <v>79140</v>
          </cell>
          <cell r="H6583" t="str">
            <v>Merchant Unregulated</v>
          </cell>
        </row>
        <row r="6584">
          <cell r="D6584" t="str">
            <v>Energy Northwest</v>
          </cell>
          <cell r="E6584" t="str">
            <v>Water</v>
          </cell>
          <cell r="G6584" t="str">
            <v>NA</v>
          </cell>
          <cell r="H6584" t="str">
            <v>Merchant Unregulated</v>
          </cell>
        </row>
        <row r="6585">
          <cell r="D6585" t="str">
            <v>Milliken &amp; Company</v>
          </cell>
          <cell r="E6585" t="str">
            <v>Oil</v>
          </cell>
          <cell r="G6585">
            <v>131</v>
          </cell>
          <cell r="H6585" t="str">
            <v>Regulated</v>
          </cell>
        </row>
        <row r="6586">
          <cell r="D6586" t="str">
            <v>PPL Corporation</v>
          </cell>
          <cell r="E6586" t="str">
            <v>Gas</v>
          </cell>
          <cell r="G6586">
            <v>31967</v>
          </cell>
          <cell r="H6586" t="str">
            <v>Regulated</v>
          </cell>
        </row>
        <row r="6587">
          <cell r="D6587" t="str">
            <v>PPL Corporation</v>
          </cell>
          <cell r="E6587" t="str">
            <v>Gas</v>
          </cell>
          <cell r="G6587">
            <v>19660</v>
          </cell>
          <cell r="H6587" t="str">
            <v>Regulated</v>
          </cell>
        </row>
        <row r="6588">
          <cell r="D6588" t="str">
            <v>Consolidated Edison, Inc.</v>
          </cell>
          <cell r="E6588" t="str">
            <v>Solar</v>
          </cell>
          <cell r="G6588" t="str">
            <v>NA</v>
          </cell>
          <cell r="H6588" t="str">
            <v>Merchant Unregulated</v>
          </cell>
        </row>
        <row r="6589">
          <cell r="D6589" t="str">
            <v>Louis Padnos Iron &amp; Metal Company</v>
          </cell>
          <cell r="E6589" t="str">
            <v>Solar</v>
          </cell>
          <cell r="G6589" t="str">
            <v>NA</v>
          </cell>
          <cell r="H6589" t="str">
            <v>Merchant Unregulated</v>
          </cell>
        </row>
        <row r="6590">
          <cell r="D6590" t="str">
            <v>Hawaiian Coml &amp; Sugar Co Ltd</v>
          </cell>
          <cell r="E6590" t="str">
            <v>Water</v>
          </cell>
          <cell r="G6590" t="str">
            <v>NA</v>
          </cell>
          <cell r="H6590" t="str">
            <v>Merchant Unregulated</v>
          </cell>
        </row>
        <row r="6591">
          <cell r="D6591" t="str">
            <v>Painesville City of</v>
          </cell>
          <cell r="E6591" t="str">
            <v>Coal</v>
          </cell>
          <cell r="G6591" t="str">
            <v>NA</v>
          </cell>
          <cell r="H6591" t="str">
            <v>Regulated</v>
          </cell>
        </row>
        <row r="6592">
          <cell r="D6592" t="str">
            <v>Painesville City of</v>
          </cell>
          <cell r="E6592" t="str">
            <v>Oil</v>
          </cell>
          <cell r="G6592" t="str">
            <v>NA</v>
          </cell>
          <cell r="H6592" t="str">
            <v>Regulated</v>
          </cell>
        </row>
        <row r="6593">
          <cell r="D6593" t="str">
            <v>Desert Power Associates</v>
          </cell>
          <cell r="E6593" t="str">
            <v>Wind</v>
          </cell>
          <cell r="G6593" t="str">
            <v>NA</v>
          </cell>
          <cell r="H6593" t="str">
            <v>Merchant Unregulated</v>
          </cell>
        </row>
        <row r="6594">
          <cell r="D6594" t="str">
            <v>H-H Management, LLC</v>
          </cell>
          <cell r="E6594" t="str">
            <v>Wind</v>
          </cell>
          <cell r="G6594" t="str">
            <v>NA</v>
          </cell>
          <cell r="H6594" t="str">
            <v>Merchant Unregulated</v>
          </cell>
        </row>
        <row r="6595">
          <cell r="D6595" t="str">
            <v>Painted Hills Individual Owners</v>
          </cell>
          <cell r="E6595" t="str">
            <v>Wind</v>
          </cell>
          <cell r="G6595" t="str">
            <v>NA</v>
          </cell>
          <cell r="H6595" t="str">
            <v>Merchant Unregulated</v>
          </cell>
        </row>
        <row r="6596">
          <cell r="D6596" t="str">
            <v>EFS-G LLC</v>
          </cell>
          <cell r="E6596" t="str">
            <v>Wind</v>
          </cell>
          <cell r="G6596" t="str">
            <v>NA</v>
          </cell>
          <cell r="H6596" t="str">
            <v>Merchant Unregulated</v>
          </cell>
        </row>
        <row r="6597">
          <cell r="D6597" t="str">
            <v>Apollo Energy Corp.</v>
          </cell>
          <cell r="E6597" t="str">
            <v>Wind</v>
          </cell>
          <cell r="G6597" t="str">
            <v>NA</v>
          </cell>
          <cell r="H6597" t="str">
            <v>Merchant Unregulated</v>
          </cell>
        </row>
        <row r="6598">
          <cell r="D6598" t="str">
            <v>Hawaiian Electric Industries, Inc.</v>
          </cell>
          <cell r="E6598" t="str">
            <v>Oil</v>
          </cell>
          <cell r="G6598" t="str">
            <v>NA</v>
          </cell>
          <cell r="H6598" t="str">
            <v>Regulated</v>
          </cell>
        </row>
        <row r="6599">
          <cell r="D6599" t="str">
            <v>Hawaiian Electric Industries, Inc.</v>
          </cell>
          <cell r="E6599" t="str">
            <v>Oil</v>
          </cell>
          <cell r="G6599" t="str">
            <v>NA</v>
          </cell>
          <cell r="H6599" t="str">
            <v>Regulated</v>
          </cell>
        </row>
        <row r="6600">
          <cell r="D6600" t="str">
            <v>Koch Industries, Inc.</v>
          </cell>
          <cell r="E6600" t="str">
            <v>Biomass</v>
          </cell>
          <cell r="G6600">
            <v>368647</v>
          </cell>
          <cell r="H6600" t="str">
            <v>Merchant Unregulated</v>
          </cell>
        </row>
        <row r="6601">
          <cell r="D6601" t="str">
            <v>Xcel Energy Inc.</v>
          </cell>
          <cell r="E6601" t="str">
            <v>Water</v>
          </cell>
          <cell r="G6601" t="str">
            <v>NA</v>
          </cell>
          <cell r="H6601" t="str">
            <v>Regulated</v>
          </cell>
        </row>
        <row r="6602">
          <cell r="D6602" t="str">
            <v>Southwest Public Power Dist</v>
          </cell>
          <cell r="E6602" t="str">
            <v>Oil</v>
          </cell>
          <cell r="G6602" t="str">
            <v>NA</v>
          </cell>
          <cell r="H6602" t="str">
            <v>Regulated</v>
          </cell>
        </row>
        <row r="6603">
          <cell r="D6603" t="str">
            <v>Entergy Corporation</v>
          </cell>
          <cell r="E6603" t="str">
            <v>Nuclear</v>
          </cell>
          <cell r="G6603">
            <v>5178213</v>
          </cell>
          <cell r="H6603" t="str">
            <v>Merchant Unregulated</v>
          </cell>
        </row>
        <row r="6604">
          <cell r="D6604" t="str">
            <v>United States Government</v>
          </cell>
          <cell r="E6604" t="str">
            <v>Water</v>
          </cell>
          <cell r="G6604" t="str">
            <v>NA</v>
          </cell>
          <cell r="H6604" t="str">
            <v>Merchant Unregulated</v>
          </cell>
        </row>
        <row r="6605">
          <cell r="D6605" t="str">
            <v>Noble House Hotels and Resorts</v>
          </cell>
          <cell r="E6605" t="str">
            <v>Gas</v>
          </cell>
          <cell r="G6605" t="str">
            <v>NA</v>
          </cell>
          <cell r="H6605" t="str">
            <v>Merchant Unregulated</v>
          </cell>
        </row>
        <row r="6606">
          <cell r="D6606" t="str">
            <v>LDK Solar Co., Ltd.</v>
          </cell>
          <cell r="E6606" t="str">
            <v>Solar</v>
          </cell>
          <cell r="G6606" t="str">
            <v>NA</v>
          </cell>
          <cell r="H6606" t="str">
            <v>Merchant Unregulated</v>
          </cell>
        </row>
        <row r="6607">
          <cell r="D6607" t="str">
            <v>Solar Power, Inc.</v>
          </cell>
          <cell r="E6607" t="str">
            <v>Solar</v>
          </cell>
          <cell r="G6607" t="str">
            <v>NA</v>
          </cell>
          <cell r="H6607" t="str">
            <v>Merchant Unregulated</v>
          </cell>
        </row>
        <row r="6608">
          <cell r="D6608" t="str">
            <v>LDK Solar Co., Ltd.</v>
          </cell>
          <cell r="E6608" t="str">
            <v>Solar</v>
          </cell>
          <cell r="G6608" t="str">
            <v>NA</v>
          </cell>
          <cell r="H6608" t="str">
            <v>Merchant Unregulated</v>
          </cell>
        </row>
        <row r="6609">
          <cell r="D6609" t="str">
            <v>Solar Power, Inc.</v>
          </cell>
          <cell r="E6609" t="str">
            <v>Solar</v>
          </cell>
          <cell r="G6609" t="str">
            <v>NA</v>
          </cell>
          <cell r="H6609" t="str">
            <v>Merchant Unregulated</v>
          </cell>
        </row>
        <row r="6610">
          <cell r="D6610" t="str">
            <v>SunEdison, Inc.</v>
          </cell>
          <cell r="E6610" t="str">
            <v>Solar</v>
          </cell>
          <cell r="G6610" t="str">
            <v>NA</v>
          </cell>
          <cell r="H6610" t="str">
            <v>Merchant Unregulated</v>
          </cell>
        </row>
        <row r="6611">
          <cell r="D6611" t="str">
            <v>Banco Santander SA</v>
          </cell>
          <cell r="E6611" t="str">
            <v>Solar</v>
          </cell>
          <cell r="G6611" t="str">
            <v>NA</v>
          </cell>
          <cell r="H6611" t="str">
            <v>Merchant Unregulated</v>
          </cell>
        </row>
        <row r="6612">
          <cell r="D6612" t="str">
            <v>Corporación Gestamp</v>
          </cell>
          <cell r="E6612" t="str">
            <v>Solar</v>
          </cell>
          <cell r="G6612" t="str">
            <v>NA</v>
          </cell>
          <cell r="H6612" t="str">
            <v>Merchant Unregulated</v>
          </cell>
        </row>
        <row r="6613">
          <cell r="D6613" t="str">
            <v>Morgan Stanley</v>
          </cell>
          <cell r="E6613" t="str">
            <v>Solar</v>
          </cell>
          <cell r="G6613" t="str">
            <v>NA</v>
          </cell>
          <cell r="H6613" t="str">
            <v>Merchant Unregulated</v>
          </cell>
        </row>
        <row r="6614">
          <cell r="D6614" t="str">
            <v>Boralex Inc.</v>
          </cell>
          <cell r="E6614" t="str">
            <v>Water</v>
          </cell>
          <cell r="G6614" t="str">
            <v>NA</v>
          </cell>
          <cell r="H6614" t="str">
            <v>Merchant Unregulated</v>
          </cell>
        </row>
        <row r="6615">
          <cell r="D6615" t="str">
            <v>BMW Manufacturing Co.</v>
          </cell>
          <cell r="E6615" t="str">
            <v>Biomass</v>
          </cell>
          <cell r="G6615" t="str">
            <v>NA</v>
          </cell>
          <cell r="H6615" t="str">
            <v>Merchant Unregulated</v>
          </cell>
        </row>
        <row r="6616">
          <cell r="D6616" t="str">
            <v>BMW Manufacturing Co.</v>
          </cell>
          <cell r="E6616" t="str">
            <v>Biomass</v>
          </cell>
          <cell r="G6616" t="str">
            <v>NA</v>
          </cell>
          <cell r="H6616" t="str">
            <v>Merchant Unregulated</v>
          </cell>
        </row>
        <row r="6617">
          <cell r="D6617" t="str">
            <v>Palmyra City of</v>
          </cell>
          <cell r="E6617" t="str">
            <v>Oil</v>
          </cell>
          <cell r="G6617" t="str">
            <v>NA</v>
          </cell>
          <cell r="H6617" t="str">
            <v>Regulated</v>
          </cell>
        </row>
        <row r="6618">
          <cell r="D6618" t="str">
            <v>Palmyra City of</v>
          </cell>
          <cell r="E6618" t="str">
            <v>Gas</v>
          </cell>
          <cell r="G6618" t="str">
            <v>NA</v>
          </cell>
          <cell r="H6618" t="str">
            <v>Regulated</v>
          </cell>
        </row>
        <row r="6619">
          <cell r="D6619" t="str">
            <v>El Paso Electric Company</v>
          </cell>
          <cell r="E6619" t="str">
            <v>Nuclear</v>
          </cell>
          <cell r="G6619">
            <v>5045559</v>
          </cell>
          <cell r="H6619" t="str">
            <v>Regulated</v>
          </cell>
        </row>
        <row r="6620">
          <cell r="D6620" t="str">
            <v>Southern California Public Power Authority</v>
          </cell>
          <cell r="E6620" t="str">
            <v>Nuclear</v>
          </cell>
          <cell r="G6620">
            <v>1887295</v>
          </cell>
          <cell r="H6620" t="str">
            <v>Regulated</v>
          </cell>
        </row>
        <row r="6621">
          <cell r="D6621" t="str">
            <v>Edison International</v>
          </cell>
          <cell r="E6621" t="str">
            <v>Nuclear</v>
          </cell>
          <cell r="G6621">
            <v>5045559</v>
          </cell>
          <cell r="H6621" t="str">
            <v>Regulated</v>
          </cell>
        </row>
        <row r="6622">
          <cell r="D6622" t="str">
            <v>Salt River Project</v>
          </cell>
          <cell r="E6622" t="str">
            <v>Nuclear</v>
          </cell>
          <cell r="G6622">
            <v>5585241</v>
          </cell>
          <cell r="H6622" t="str">
            <v>Regulated</v>
          </cell>
        </row>
        <row r="6623">
          <cell r="D6623" t="str">
            <v>PNM Resources, Inc.</v>
          </cell>
          <cell r="E6623" t="str">
            <v>Nuclear</v>
          </cell>
          <cell r="G6623">
            <v>3257259</v>
          </cell>
          <cell r="H6623" t="str">
            <v>Regulated</v>
          </cell>
        </row>
        <row r="6624">
          <cell r="D6624" t="str">
            <v>Pinnacle West Capital Corporation</v>
          </cell>
          <cell r="E6624" t="str">
            <v>Nuclear</v>
          </cell>
          <cell r="G6624">
            <v>9292769</v>
          </cell>
          <cell r="H6624" t="str">
            <v>Regulated</v>
          </cell>
        </row>
        <row r="6625">
          <cell r="D6625" t="str">
            <v>Los Angeles Department of Water and Power</v>
          </cell>
          <cell r="E6625" t="str">
            <v>Nuclear</v>
          </cell>
          <cell r="G6625">
            <v>1820233</v>
          </cell>
          <cell r="H6625" t="str">
            <v>Regulated</v>
          </cell>
        </row>
        <row r="6626">
          <cell r="D6626" t="str">
            <v>BP plc</v>
          </cell>
          <cell r="E6626" t="str">
            <v>Solar</v>
          </cell>
          <cell r="G6626" t="str">
            <v>NA</v>
          </cell>
          <cell r="H6626" t="str">
            <v>Merchant Unregulated</v>
          </cell>
        </row>
        <row r="6627">
          <cell r="D6627" t="str">
            <v>Pinnacle West Capital Corporation</v>
          </cell>
          <cell r="E6627" t="str">
            <v>Solar</v>
          </cell>
          <cell r="G6627">
            <v>42843</v>
          </cell>
          <cell r="H6627" t="str">
            <v>Regulated</v>
          </cell>
        </row>
        <row r="6628">
          <cell r="D6628" t="str">
            <v>Sempra Energy</v>
          </cell>
          <cell r="E6628" t="str">
            <v>Gas</v>
          </cell>
          <cell r="G6628">
            <v>2793674</v>
          </cell>
          <cell r="H6628" t="str">
            <v>Regulated</v>
          </cell>
        </row>
        <row r="6629">
          <cell r="D6629" t="str">
            <v>First Wind Holdings Inc.</v>
          </cell>
          <cell r="E6629" t="str">
            <v>Wind</v>
          </cell>
          <cell r="G6629">
            <v>49332</v>
          </cell>
          <cell r="H6629" t="str">
            <v>Merchant Unregulated</v>
          </cell>
        </row>
        <row r="6630">
          <cell r="D6630" t="str">
            <v>Hawaiian Electric Industries, Inc.</v>
          </cell>
          <cell r="E6630" t="str">
            <v>Oil</v>
          </cell>
          <cell r="G6630" t="str">
            <v>NA</v>
          </cell>
          <cell r="H6630" t="str">
            <v>Regulated</v>
          </cell>
        </row>
        <row r="6631">
          <cell r="D6631" t="str">
            <v>Bell Mountain Hydro, LLC</v>
          </cell>
          <cell r="E6631" t="str">
            <v>Water</v>
          </cell>
          <cell r="G6631" t="str">
            <v>NA</v>
          </cell>
          <cell r="H6631" t="str">
            <v>Merchant Unregulated</v>
          </cell>
        </row>
        <row r="6632">
          <cell r="D6632" t="str">
            <v>Northland Power Incorporated</v>
          </cell>
          <cell r="E6632" t="str">
            <v>Gas</v>
          </cell>
          <cell r="G6632">
            <v>128544</v>
          </cell>
          <cell r="H6632" t="str">
            <v>Merchant Unregulated</v>
          </cell>
        </row>
        <row r="6633">
          <cell r="D6633" t="str">
            <v>Panda Energy International, Inc.</v>
          </cell>
          <cell r="E6633" t="str">
            <v>Gas</v>
          </cell>
          <cell r="G6633">
            <v>548010</v>
          </cell>
          <cell r="H6633" t="str">
            <v>Merchant Unregulated</v>
          </cell>
        </row>
        <row r="6634">
          <cell r="D6634" t="str">
            <v>Carlyle Group L.P.</v>
          </cell>
          <cell r="E6634" t="str">
            <v>Gas</v>
          </cell>
          <cell r="G6634" t="str">
            <v>NA</v>
          </cell>
          <cell r="H6634" t="str">
            <v>Merchant Unregulated</v>
          </cell>
        </row>
        <row r="6635">
          <cell r="D6635" t="str">
            <v>EIF Management, LLC</v>
          </cell>
          <cell r="E6635" t="str">
            <v>Gas</v>
          </cell>
          <cell r="G6635">
            <v>302087</v>
          </cell>
          <cell r="H6635" t="str">
            <v>Merchant Unregulated</v>
          </cell>
        </row>
        <row r="6636">
          <cell r="D6636" t="str">
            <v>Hal Dittmer &amp; Fresno Power Investors Ltd Partnership</v>
          </cell>
          <cell r="E6636" t="str">
            <v>Gas</v>
          </cell>
          <cell r="G6636" t="str">
            <v>NA</v>
          </cell>
          <cell r="H6636" t="str">
            <v>Merchant Unregulated</v>
          </cell>
        </row>
        <row r="6637">
          <cell r="D6637" t="str">
            <v>Panora City of</v>
          </cell>
          <cell r="E6637" t="str">
            <v>Oil</v>
          </cell>
          <cell r="G6637" t="str">
            <v>NA</v>
          </cell>
          <cell r="H6637" t="str">
            <v>Regulated</v>
          </cell>
        </row>
        <row r="6638">
          <cell r="D6638" t="str">
            <v>Olympus Holdings, LLC</v>
          </cell>
          <cell r="E6638" t="str">
            <v>Coal</v>
          </cell>
          <cell r="G6638" t="str">
            <v>NA</v>
          </cell>
          <cell r="H6638" t="str">
            <v>Merchant Unregulated</v>
          </cell>
        </row>
        <row r="6639">
          <cell r="D6639" t="str">
            <v>ArcLight Capital Holdings, LLC</v>
          </cell>
          <cell r="E6639" t="str">
            <v>Coal</v>
          </cell>
          <cell r="G6639" t="str">
            <v>NA</v>
          </cell>
          <cell r="H6639" t="str">
            <v>Merchant Unregulated</v>
          </cell>
        </row>
        <row r="6640">
          <cell r="D6640" t="str">
            <v>E.ON SE</v>
          </cell>
          <cell r="E6640" t="str">
            <v>Wind</v>
          </cell>
          <cell r="G6640">
            <v>503674</v>
          </cell>
          <cell r="H6640" t="str">
            <v>Merchant Unregulated</v>
          </cell>
        </row>
        <row r="6641">
          <cell r="D6641" t="str">
            <v>E.ON SE</v>
          </cell>
          <cell r="E6641" t="str">
            <v>Wind</v>
          </cell>
          <cell r="G6641">
            <v>592595</v>
          </cell>
          <cell r="H6641" t="str">
            <v>Merchant Unregulated</v>
          </cell>
        </row>
        <row r="6642">
          <cell r="D6642" t="str">
            <v>E.ON SE</v>
          </cell>
          <cell r="E6642" t="str">
            <v>Wind</v>
          </cell>
          <cell r="G6642" t="str">
            <v>NA</v>
          </cell>
          <cell r="H6642" t="str">
            <v>Merchant Unregulated</v>
          </cell>
        </row>
        <row r="6643">
          <cell r="D6643" t="str">
            <v>PensionDanmark Holding AS</v>
          </cell>
          <cell r="E6643" t="str">
            <v>Wind</v>
          </cell>
          <cell r="G6643" t="str">
            <v>NA</v>
          </cell>
          <cell r="H6643" t="str">
            <v>Merchant Unregulated</v>
          </cell>
        </row>
        <row r="6644">
          <cell r="D6644" t="str">
            <v>E.ON SE</v>
          </cell>
          <cell r="E6644" t="str">
            <v>Wind</v>
          </cell>
          <cell r="G6644" t="str">
            <v>NA</v>
          </cell>
          <cell r="H6644" t="str">
            <v>Merchant Unregulated</v>
          </cell>
        </row>
        <row r="6645">
          <cell r="D6645" t="str">
            <v>PensionDanmark Holding AS</v>
          </cell>
          <cell r="E6645" t="str">
            <v>Wind</v>
          </cell>
          <cell r="G6645" t="str">
            <v>NA</v>
          </cell>
          <cell r="H6645" t="str">
            <v>Merchant Unregulated</v>
          </cell>
        </row>
        <row r="6646">
          <cell r="D6646" t="str">
            <v>Merced Irrigation District</v>
          </cell>
          <cell r="E6646" t="str">
            <v>Water</v>
          </cell>
          <cell r="G6646" t="str">
            <v>NA</v>
          </cell>
          <cell r="H6646" t="str">
            <v>Merchant Unregulated</v>
          </cell>
        </row>
        <row r="6647">
          <cell r="D6647" t="str">
            <v>Omaha, City of</v>
          </cell>
          <cell r="E6647" t="str">
            <v>Biomass</v>
          </cell>
          <cell r="G6647" t="str">
            <v>NA</v>
          </cell>
          <cell r="H6647" t="str">
            <v>Merchant Unregulated</v>
          </cell>
        </row>
        <row r="6648">
          <cell r="D6648" t="str">
            <v>Tennessee Valley Authority</v>
          </cell>
          <cell r="E6648" t="str">
            <v>Coal</v>
          </cell>
          <cell r="G6648">
            <v>14651945</v>
          </cell>
          <cell r="H6648" t="str">
            <v>Merchant Unregulated</v>
          </cell>
        </row>
        <row r="6649">
          <cell r="D6649" t="str">
            <v>NextEra Energy, Inc.</v>
          </cell>
          <cell r="E6649" t="str">
            <v>Solar</v>
          </cell>
          <cell r="G6649" t="str">
            <v>NA</v>
          </cell>
          <cell r="H6649" t="str">
            <v>Merchant Unregulated</v>
          </cell>
        </row>
        <row r="6650">
          <cell r="D6650" t="str">
            <v>Paragould Light Water and Cable</v>
          </cell>
          <cell r="E6650" t="str">
            <v>Gas</v>
          </cell>
          <cell r="G6650" t="str">
            <v>NA</v>
          </cell>
          <cell r="H6650" t="str">
            <v>Regulated</v>
          </cell>
        </row>
        <row r="6651">
          <cell r="D6651" t="str">
            <v>Paragould Light Water and Cable</v>
          </cell>
          <cell r="E6651" t="str">
            <v>Gas</v>
          </cell>
          <cell r="G6651" t="str">
            <v>NA</v>
          </cell>
          <cell r="H6651" t="str">
            <v>Regulated</v>
          </cell>
        </row>
        <row r="6652">
          <cell r="D6652" t="str">
            <v>Paragould Light Water and Cable</v>
          </cell>
          <cell r="E6652" t="str">
            <v>Oil</v>
          </cell>
          <cell r="G6652" t="str">
            <v>NA</v>
          </cell>
          <cell r="H6652" t="str">
            <v>Regulated</v>
          </cell>
        </row>
        <row r="6653">
          <cell r="D6653" t="str">
            <v>Paramount Farms, Inc</v>
          </cell>
          <cell r="E6653" t="str">
            <v>Solar</v>
          </cell>
          <cell r="G6653" t="str">
            <v>NA</v>
          </cell>
          <cell r="H6653" t="str">
            <v>Merchant Unregulated</v>
          </cell>
        </row>
        <row r="6654">
          <cell r="D6654" t="str">
            <v>East Bay Municipal Util Dist</v>
          </cell>
          <cell r="E6654" t="str">
            <v>Water</v>
          </cell>
          <cell r="G6654" t="str">
            <v>NA</v>
          </cell>
          <cell r="H6654" t="str">
            <v>Regulated</v>
          </cell>
        </row>
        <row r="6655">
          <cell r="D6655" t="str">
            <v>Pardeeville Village of</v>
          </cell>
          <cell r="E6655" t="str">
            <v>Water</v>
          </cell>
          <cell r="G6655" t="str">
            <v>NA</v>
          </cell>
          <cell r="H6655" t="str">
            <v>Regulated</v>
          </cell>
        </row>
        <row r="6656">
          <cell r="D6656" t="str">
            <v>Wisconsin Energy Corporation</v>
          </cell>
          <cell r="E6656" t="str">
            <v>Gas</v>
          </cell>
          <cell r="G6656">
            <v>124707</v>
          </cell>
          <cell r="H6656" t="str">
            <v>Regulated</v>
          </cell>
        </row>
        <row r="6657">
          <cell r="D6657" t="str">
            <v>Centrica Plc.</v>
          </cell>
          <cell r="E6657" t="str">
            <v>Gas</v>
          </cell>
          <cell r="G6657">
            <v>356933</v>
          </cell>
          <cell r="H6657" t="str">
            <v>Regulated</v>
          </cell>
        </row>
        <row r="6658">
          <cell r="D6658" t="str">
            <v>Berkshire Hathaway Inc.</v>
          </cell>
          <cell r="E6658" t="str">
            <v>Water</v>
          </cell>
          <cell r="G6658">
            <v>2186</v>
          </cell>
          <cell r="H6658" t="str">
            <v>Regulated</v>
          </cell>
        </row>
        <row r="6659">
          <cell r="D6659" t="str">
            <v>MidAmerican Energy Holdings Company</v>
          </cell>
          <cell r="E6659" t="str">
            <v>Water</v>
          </cell>
          <cell r="G6659">
            <v>248</v>
          </cell>
          <cell r="H6659" t="str">
            <v>Regulated</v>
          </cell>
        </row>
        <row r="6660">
          <cell r="D6660" t="str">
            <v>Paris City of KY</v>
          </cell>
          <cell r="E6660" t="str">
            <v>Oil</v>
          </cell>
          <cell r="G6660" t="str">
            <v>NA</v>
          </cell>
          <cell r="H6660" t="str">
            <v>Regulated</v>
          </cell>
        </row>
        <row r="6661">
          <cell r="D6661" t="str">
            <v>Brookfield Renewable Energy Partners L.P.</v>
          </cell>
          <cell r="E6661" t="str">
            <v>Water</v>
          </cell>
          <cell r="G6661" t="str">
            <v>NA</v>
          </cell>
          <cell r="H6661" t="str">
            <v>Merchant Unregulated</v>
          </cell>
        </row>
        <row r="6662">
          <cell r="D6662" t="str">
            <v>Brookfield Asset Management Inc.</v>
          </cell>
          <cell r="E6662" t="str">
            <v>Water</v>
          </cell>
          <cell r="G6662" t="str">
            <v>NA</v>
          </cell>
          <cell r="H6662" t="str">
            <v>Merchant Unregulated</v>
          </cell>
        </row>
        <row r="6663">
          <cell r="D6663" t="str">
            <v>Park 500 Philip Morris USA</v>
          </cell>
          <cell r="E6663" t="str">
            <v>Coal</v>
          </cell>
          <cell r="G6663" t="str">
            <v>NA</v>
          </cell>
          <cell r="H6663" t="str">
            <v>Merchant Unregulated</v>
          </cell>
        </row>
        <row r="6664">
          <cell r="D6664" t="str">
            <v>Hudson Clean Energy Partners LP</v>
          </cell>
          <cell r="E6664" t="str">
            <v>Water</v>
          </cell>
          <cell r="G6664" t="str">
            <v>NA</v>
          </cell>
          <cell r="H6664" t="str">
            <v>Merchant Unregulated</v>
          </cell>
        </row>
        <row r="6665">
          <cell r="D6665" t="str">
            <v>Parkdale Pharmaceuticals, Inc</v>
          </cell>
          <cell r="E6665" t="str">
            <v>Gas</v>
          </cell>
          <cell r="G6665" t="str">
            <v>NA</v>
          </cell>
          <cell r="H6665" t="str">
            <v>Merchant Unregulated</v>
          </cell>
        </row>
        <row r="6666">
          <cell r="D6666" t="str">
            <v>Merced Irrigation District</v>
          </cell>
          <cell r="E6666" t="str">
            <v>Water</v>
          </cell>
          <cell r="G6666" t="str">
            <v>NA</v>
          </cell>
          <cell r="H6666" t="str">
            <v>Merchant Unregulated</v>
          </cell>
        </row>
        <row r="6667">
          <cell r="D6667" t="str">
            <v>United States Government</v>
          </cell>
          <cell r="E6667" t="str">
            <v>Water</v>
          </cell>
          <cell r="G6667">
            <v>462447</v>
          </cell>
          <cell r="H6667" t="str">
            <v>Merchant Unregulated</v>
          </cell>
        </row>
        <row r="6668">
          <cell r="D6668" t="str">
            <v>Corn Belt Energy Corporation</v>
          </cell>
          <cell r="E6668" t="str">
            <v>Oil</v>
          </cell>
          <cell r="G6668" t="str">
            <v>NA</v>
          </cell>
          <cell r="H6668" t="str">
            <v>Merchant Unregulated</v>
          </cell>
        </row>
        <row r="6669">
          <cell r="D6669" t="str">
            <v>General Electric Company</v>
          </cell>
          <cell r="E6669" t="str">
            <v>Gas</v>
          </cell>
          <cell r="G6669">
            <v>145077</v>
          </cell>
          <cell r="H6669" t="str">
            <v>Merchant Unregulated</v>
          </cell>
        </row>
        <row r="6670">
          <cell r="D6670" t="str">
            <v>SCANA Corporation</v>
          </cell>
          <cell r="E6670" t="str">
            <v>Gas</v>
          </cell>
          <cell r="G6670">
            <v>12208</v>
          </cell>
          <cell r="H6670" t="str">
            <v>Regulated</v>
          </cell>
        </row>
        <row r="6671">
          <cell r="D6671" t="str">
            <v>SCANA Corporation</v>
          </cell>
          <cell r="E6671" t="str">
            <v>Water</v>
          </cell>
          <cell r="G6671">
            <v>48402</v>
          </cell>
          <cell r="H6671" t="str">
            <v>Regulated</v>
          </cell>
        </row>
        <row r="6672">
          <cell r="D6672" t="str">
            <v>United Parcel Service Incorporated</v>
          </cell>
          <cell r="E6672" t="str">
            <v>Solar</v>
          </cell>
          <cell r="G6672" t="str">
            <v>NA</v>
          </cell>
          <cell r="H6672" t="str">
            <v>Merchant Unregulated</v>
          </cell>
        </row>
        <row r="6673">
          <cell r="D6673" t="str">
            <v>Tolko Industries Ltd</v>
          </cell>
          <cell r="E6673" t="str">
            <v>Biomass</v>
          </cell>
          <cell r="G6673" t="str">
            <v>NA</v>
          </cell>
          <cell r="H6673" t="str">
            <v>Foreign</v>
          </cell>
        </row>
        <row r="6674">
          <cell r="D6674" t="str">
            <v>Air Products and Chemicals, Inc.</v>
          </cell>
          <cell r="E6674" t="str">
            <v>Gas</v>
          </cell>
          <cell r="G6674" t="str">
            <v>NA</v>
          </cell>
          <cell r="H6674" t="str">
            <v>Merchant Unregulated</v>
          </cell>
        </row>
        <row r="6675">
          <cell r="D6675" t="str">
            <v>Calpine Corporation</v>
          </cell>
          <cell r="E6675" t="str">
            <v>Gas</v>
          </cell>
          <cell r="G6675">
            <v>4636791</v>
          </cell>
          <cell r="H6675" t="str">
            <v>Merchant Unregulated</v>
          </cell>
        </row>
        <row r="6676">
          <cell r="D6676" t="str">
            <v>QUG Management</v>
          </cell>
          <cell r="E6676" t="str">
            <v>Gas</v>
          </cell>
          <cell r="G6676" t="str">
            <v>NA</v>
          </cell>
          <cell r="H6676" t="str">
            <v>Merchant Unregulated</v>
          </cell>
        </row>
        <row r="6677">
          <cell r="D6677" t="str">
            <v>Quantum Energy Partners</v>
          </cell>
          <cell r="E6677" t="str">
            <v>Gas</v>
          </cell>
          <cell r="G6677" t="str">
            <v>NA</v>
          </cell>
          <cell r="H6677" t="str">
            <v>Merchant Unregulated</v>
          </cell>
        </row>
        <row r="6678">
          <cell r="D6678" t="str">
            <v>Canada Pension Plan Investment Board</v>
          </cell>
          <cell r="E6678" t="str">
            <v>Gas</v>
          </cell>
          <cell r="G6678" t="str">
            <v>NA</v>
          </cell>
          <cell r="H6678" t="str">
            <v>Merchant Unregulated</v>
          </cell>
        </row>
        <row r="6679">
          <cell r="D6679" t="str">
            <v>Pasco County Of</v>
          </cell>
          <cell r="E6679" t="str">
            <v>Biomass</v>
          </cell>
          <cell r="G6679" t="str">
            <v>NA</v>
          </cell>
          <cell r="H6679" t="str">
            <v>Merchant Unregulated</v>
          </cell>
        </row>
        <row r="6680">
          <cell r="D6680" t="str">
            <v>PUD No 1 of Grays Harbor County</v>
          </cell>
          <cell r="E6680" t="str">
            <v>Gas</v>
          </cell>
          <cell r="G6680" t="str">
            <v>NA</v>
          </cell>
          <cell r="H6680" t="str">
            <v>Regulated</v>
          </cell>
        </row>
        <row r="6681">
          <cell r="D6681" t="str">
            <v>PUD No 1 of Franklin County</v>
          </cell>
          <cell r="E6681" t="str">
            <v>Gas</v>
          </cell>
          <cell r="G6681" t="str">
            <v>NA</v>
          </cell>
          <cell r="H6681" t="str">
            <v>Regulated</v>
          </cell>
        </row>
        <row r="6682">
          <cell r="D6682" t="str">
            <v>Canada Pension Plan Investment Board</v>
          </cell>
          <cell r="E6682" t="str">
            <v>Oil</v>
          </cell>
          <cell r="G6682" t="str">
            <v>NA</v>
          </cell>
          <cell r="H6682" t="str">
            <v>Merchant Unregulated</v>
          </cell>
        </row>
        <row r="6683">
          <cell r="D6683" t="str">
            <v>Quantum Energy Partners</v>
          </cell>
          <cell r="E6683" t="str">
            <v>Oil</v>
          </cell>
          <cell r="G6683" t="str">
            <v>NA</v>
          </cell>
          <cell r="H6683" t="str">
            <v>Merchant Unregulated</v>
          </cell>
        </row>
        <row r="6684">
          <cell r="D6684" t="str">
            <v>QUG Management</v>
          </cell>
          <cell r="E6684" t="str">
            <v>Oil</v>
          </cell>
          <cell r="G6684" t="str">
            <v>NA</v>
          </cell>
          <cell r="H6684" t="str">
            <v>Merchant Unregulated</v>
          </cell>
        </row>
        <row r="6685">
          <cell r="D6685" t="str">
            <v>SunEdison, Inc.</v>
          </cell>
          <cell r="E6685" t="str">
            <v>Solar</v>
          </cell>
          <cell r="G6685" t="str">
            <v>NA</v>
          </cell>
          <cell r="H6685" t="str">
            <v>Merchant Unregulated</v>
          </cell>
        </row>
        <row r="6686">
          <cell r="D6686" t="str">
            <v>Passaic Valley Water Commission</v>
          </cell>
          <cell r="E6686" t="str">
            <v>Water</v>
          </cell>
          <cell r="G6686" t="str">
            <v>NA</v>
          </cell>
          <cell r="H6686" t="str">
            <v>Merchant Unregulated</v>
          </cell>
        </row>
        <row r="6687">
          <cell r="D6687" t="str">
            <v>Gaz Métro Limited Partnership</v>
          </cell>
          <cell r="E6687" t="str">
            <v>Water</v>
          </cell>
          <cell r="G6687" t="str">
            <v>NA</v>
          </cell>
          <cell r="H6687" t="str">
            <v>Regulated</v>
          </cell>
        </row>
        <row r="6688">
          <cell r="D6688" t="str">
            <v>Calpine Corporation</v>
          </cell>
          <cell r="E6688" t="str">
            <v>Gas</v>
          </cell>
          <cell r="G6688">
            <v>4384374</v>
          </cell>
          <cell r="H6688" t="str">
            <v>Merchant Unregulated</v>
          </cell>
        </row>
        <row r="6689">
          <cell r="D6689" t="str">
            <v>Gaz Métro Limited Partnership</v>
          </cell>
          <cell r="E6689" t="str">
            <v>Water</v>
          </cell>
          <cell r="G6689" t="str">
            <v>NA</v>
          </cell>
          <cell r="H6689" t="str">
            <v>Regulated</v>
          </cell>
        </row>
        <row r="6690">
          <cell r="D6690" t="str">
            <v>EDF Group</v>
          </cell>
          <cell r="E6690" t="str">
            <v>Wind</v>
          </cell>
          <cell r="G6690" t="str">
            <v>NA</v>
          </cell>
          <cell r="H6690" t="str">
            <v>Merchant Unregulated</v>
          </cell>
        </row>
        <row r="6691">
          <cell r="D6691" t="str">
            <v>SunEdison, Inc.</v>
          </cell>
          <cell r="E6691" t="str">
            <v>Solar</v>
          </cell>
          <cell r="G6691" t="str">
            <v>NA</v>
          </cell>
          <cell r="H6691" t="str">
            <v>Merchant Unregulated</v>
          </cell>
        </row>
        <row r="6692">
          <cell r="D6692" t="str">
            <v>Goldman Sachs Group, Inc.</v>
          </cell>
          <cell r="E6692" t="str">
            <v>Solar</v>
          </cell>
          <cell r="G6692" t="str">
            <v>NA</v>
          </cell>
          <cell r="H6692" t="str">
            <v>Merchant Unregulated</v>
          </cell>
        </row>
        <row r="6693">
          <cell r="D6693" t="str">
            <v>Terra Firma Capital Partners Ltd.</v>
          </cell>
          <cell r="E6693" t="str">
            <v>Wind</v>
          </cell>
          <cell r="G6693">
            <v>4023</v>
          </cell>
          <cell r="H6693" t="str">
            <v>Merchant Unregulated</v>
          </cell>
        </row>
        <row r="6694">
          <cell r="D6694" t="str">
            <v>Oregon Trail Wind Farm LLC</v>
          </cell>
          <cell r="E6694" t="str">
            <v>Wind</v>
          </cell>
          <cell r="G6694" t="str">
            <v>NA</v>
          </cell>
          <cell r="H6694" t="str">
            <v>Merchant Unregulated</v>
          </cell>
        </row>
        <row r="6695">
          <cell r="D6695" t="str">
            <v>South Mississippi Electric Power Association</v>
          </cell>
          <cell r="E6695" t="str">
            <v>Oil</v>
          </cell>
          <cell r="G6695" t="str">
            <v>NA</v>
          </cell>
          <cell r="H6695" t="str">
            <v>Merchant Unregulated</v>
          </cell>
        </row>
        <row r="6696">
          <cell r="D6696" t="str">
            <v>Valero Energy Corporation</v>
          </cell>
          <cell r="E6696" t="str">
            <v>Other Nonrenewable</v>
          </cell>
          <cell r="G6696" t="str">
            <v>NA</v>
          </cell>
          <cell r="H6696" t="str">
            <v>Merchant Unregulated</v>
          </cell>
        </row>
        <row r="6697">
          <cell r="D6697" t="str">
            <v>Pawhuska City of</v>
          </cell>
          <cell r="E6697" t="str">
            <v>Oil</v>
          </cell>
          <cell r="G6697" t="str">
            <v>NA</v>
          </cell>
          <cell r="H6697" t="str">
            <v>Regulated</v>
          </cell>
        </row>
        <row r="6698">
          <cell r="D6698" t="str">
            <v>Xcel Energy Inc.</v>
          </cell>
          <cell r="E6698" t="str">
            <v>Coal</v>
          </cell>
          <cell r="G6698">
            <v>3264261</v>
          </cell>
          <cell r="H6698" t="str">
            <v>Regulated</v>
          </cell>
        </row>
        <row r="6699">
          <cell r="D6699" t="str">
            <v>Maxim Power Corporation</v>
          </cell>
          <cell r="E6699" t="str">
            <v>Gas</v>
          </cell>
          <cell r="G6699" t="str">
            <v>NA</v>
          </cell>
          <cell r="H6699" t="str">
            <v>Merchant Unregulated</v>
          </cell>
        </row>
        <row r="6700">
          <cell r="D6700" t="str">
            <v>NRG Yield, Inc.</v>
          </cell>
          <cell r="E6700" t="str">
            <v>Gas</v>
          </cell>
          <cell r="G6700" t="str">
            <v>NA</v>
          </cell>
          <cell r="H6700" t="str">
            <v>Merchant Unregulated</v>
          </cell>
        </row>
        <row r="6701">
          <cell r="D6701" t="str">
            <v>NRG Energy, Inc.</v>
          </cell>
          <cell r="E6701" t="str">
            <v>Gas</v>
          </cell>
          <cell r="G6701" t="str">
            <v>NA</v>
          </cell>
          <cell r="H6701" t="str">
            <v>Merchant Unregulated</v>
          </cell>
        </row>
        <row r="6702">
          <cell r="D6702" t="str">
            <v>Idaho Wind Partners 1, LLC</v>
          </cell>
          <cell r="E6702" t="str">
            <v>Wind</v>
          </cell>
          <cell r="G6702" t="str">
            <v>NA</v>
          </cell>
          <cell r="H6702" t="str">
            <v>Merchant Unregulated</v>
          </cell>
        </row>
        <row r="6703">
          <cell r="D6703" t="str">
            <v>Strawberry Water Users Assn</v>
          </cell>
          <cell r="E6703" t="str">
            <v>Water</v>
          </cell>
          <cell r="G6703" t="str">
            <v>NA</v>
          </cell>
          <cell r="H6703" t="str">
            <v>Merchant Unregulated</v>
          </cell>
        </row>
        <row r="6704">
          <cell r="D6704" t="str">
            <v>Payson City Corp</v>
          </cell>
          <cell r="E6704" t="str">
            <v>Gas</v>
          </cell>
          <cell r="G6704" t="str">
            <v>NA</v>
          </cell>
          <cell r="H6704" t="str">
            <v>Regulated</v>
          </cell>
        </row>
        <row r="6705">
          <cell r="D6705" t="str">
            <v>Portland General Electric Company</v>
          </cell>
          <cell r="E6705" t="str">
            <v>Oil</v>
          </cell>
          <cell r="G6705">
            <v>11</v>
          </cell>
          <cell r="H6705" t="str">
            <v>Regulated</v>
          </cell>
        </row>
        <row r="6706">
          <cell r="D6706" t="str">
            <v>PCS Nitrogen Fertilizer LP</v>
          </cell>
          <cell r="E6706" t="str">
            <v>Other Nonrenewable</v>
          </cell>
          <cell r="G6706" t="str">
            <v>NA</v>
          </cell>
          <cell r="H6706" t="str">
            <v>Merchant Unregulated</v>
          </cell>
        </row>
        <row r="6707">
          <cell r="D6707" t="str">
            <v>Iberdrola, S.A.</v>
          </cell>
          <cell r="E6707" t="str">
            <v>Wind</v>
          </cell>
          <cell r="G6707">
            <v>42357</v>
          </cell>
          <cell r="H6707" t="str">
            <v>Merchant Unregulated</v>
          </cell>
        </row>
        <row r="6708">
          <cell r="D6708" t="str">
            <v>Portland General Electric Company</v>
          </cell>
          <cell r="E6708" t="str">
            <v>Solar</v>
          </cell>
          <cell r="G6708" t="str">
            <v>NA</v>
          </cell>
          <cell r="H6708" t="str">
            <v>Regulated</v>
          </cell>
        </row>
        <row r="6709">
          <cell r="D6709" t="str">
            <v>U.S. Bancorp</v>
          </cell>
          <cell r="E6709" t="str">
            <v>Solar</v>
          </cell>
          <cell r="G6709" t="str">
            <v>NA</v>
          </cell>
          <cell r="H6709" t="str">
            <v>Regulated</v>
          </cell>
        </row>
        <row r="6710">
          <cell r="D6710" t="str">
            <v>Portland General Electric Company</v>
          </cell>
          <cell r="E6710" t="str">
            <v>Solar</v>
          </cell>
          <cell r="G6710" t="str">
            <v>NA</v>
          </cell>
          <cell r="H6710" t="str">
            <v>Regulated</v>
          </cell>
        </row>
        <row r="6711">
          <cell r="D6711" t="str">
            <v>U.S. Bancorp</v>
          </cell>
          <cell r="E6711" t="str">
            <v>Solar</v>
          </cell>
          <cell r="G6711" t="str">
            <v>NA</v>
          </cell>
          <cell r="H6711" t="str">
            <v>Regulated</v>
          </cell>
        </row>
        <row r="6712">
          <cell r="D6712" t="str">
            <v>Southern Company</v>
          </cell>
          <cell r="E6712" t="str">
            <v>Gas</v>
          </cell>
          <cell r="G6712">
            <v>88162</v>
          </cell>
          <cell r="H6712" t="str">
            <v>Regulated</v>
          </cell>
        </row>
        <row r="6713">
          <cell r="D6713" t="str">
            <v>Exelon Corporation</v>
          </cell>
          <cell r="E6713" t="str">
            <v>Nuclear</v>
          </cell>
          <cell r="G6713">
            <v>9403014</v>
          </cell>
          <cell r="H6713" t="str">
            <v>Merchant Unregulated</v>
          </cell>
        </row>
        <row r="6714">
          <cell r="D6714" t="str">
            <v>Public Service Enterprise Group Incorporated</v>
          </cell>
          <cell r="E6714" t="str">
            <v>Nuclear</v>
          </cell>
          <cell r="G6714">
            <v>9403014</v>
          </cell>
          <cell r="H6714" t="str">
            <v>Merchant Unregulated</v>
          </cell>
        </row>
        <row r="6715">
          <cell r="D6715" t="str">
            <v>Strata Solar LLC</v>
          </cell>
          <cell r="E6715" t="str">
            <v>Solar</v>
          </cell>
          <cell r="G6715" t="str">
            <v>NA</v>
          </cell>
          <cell r="H6715" t="str">
            <v>Merchant Unregulated</v>
          </cell>
        </row>
        <row r="6716">
          <cell r="D6716" t="str">
            <v>Silver Ventures</v>
          </cell>
          <cell r="E6716" t="str">
            <v>Solar</v>
          </cell>
          <cell r="G6716" t="str">
            <v>NA</v>
          </cell>
          <cell r="H6716" t="str">
            <v>Regulated</v>
          </cell>
        </row>
        <row r="6717">
          <cell r="D6717" t="str">
            <v>CPS Energy</v>
          </cell>
          <cell r="E6717" t="str">
            <v>Solar</v>
          </cell>
          <cell r="G6717" t="str">
            <v>NA</v>
          </cell>
          <cell r="H6717" t="str">
            <v>Regulated</v>
          </cell>
        </row>
        <row r="6718">
          <cell r="D6718" t="str">
            <v>East Kentucky Power Cooperative Inc.</v>
          </cell>
          <cell r="E6718" t="str">
            <v>Biomass</v>
          </cell>
          <cell r="G6718" t="str">
            <v>NA</v>
          </cell>
          <cell r="H6718" t="str">
            <v>Merchant Unregulated</v>
          </cell>
        </row>
        <row r="6719">
          <cell r="D6719" t="str">
            <v>Prairie Power, Inc.</v>
          </cell>
          <cell r="E6719" t="str">
            <v>Oil</v>
          </cell>
          <cell r="G6719" t="str">
            <v>NA</v>
          </cell>
          <cell r="H6719" t="str">
            <v>Merchant Unregulated</v>
          </cell>
        </row>
        <row r="6720">
          <cell r="D6720" t="str">
            <v>South Texas Electric Cooperative, Inc</v>
          </cell>
          <cell r="E6720" t="str">
            <v>Gas</v>
          </cell>
          <cell r="G6720">
            <v>4660</v>
          </cell>
          <cell r="H6720" t="str">
            <v>Merchant Unregulated</v>
          </cell>
        </row>
        <row r="6721">
          <cell r="D6721" t="str">
            <v>South Texas Electric Cooperative, Inc</v>
          </cell>
          <cell r="E6721" t="str">
            <v>Gas</v>
          </cell>
          <cell r="G6721">
            <v>167613</v>
          </cell>
          <cell r="H6721" t="str">
            <v>Merchant Unregulated</v>
          </cell>
        </row>
        <row r="6722">
          <cell r="D6722" t="str">
            <v>NV Energy, Inc.</v>
          </cell>
          <cell r="E6722" t="str">
            <v>Solar</v>
          </cell>
          <cell r="G6722">
            <v>20</v>
          </cell>
          <cell r="H6722" t="str">
            <v>Regulated</v>
          </cell>
        </row>
        <row r="6723">
          <cell r="D6723" t="str">
            <v>Wisconsin Energy Corporation</v>
          </cell>
          <cell r="E6723" t="str">
            <v>Water</v>
          </cell>
          <cell r="G6723">
            <v>27009</v>
          </cell>
          <cell r="H6723" t="str">
            <v>Regulated</v>
          </cell>
        </row>
        <row r="6724">
          <cell r="D6724" t="str">
            <v>Iberdrola, S.A.</v>
          </cell>
          <cell r="E6724" t="str">
            <v>Wind</v>
          </cell>
          <cell r="G6724">
            <v>218627</v>
          </cell>
          <cell r="H6724" t="str">
            <v>Merchant Unregulated</v>
          </cell>
        </row>
        <row r="6725">
          <cell r="D6725" t="str">
            <v>Edison International</v>
          </cell>
          <cell r="E6725" t="str">
            <v>Oil</v>
          </cell>
          <cell r="G6725">
            <v>27077</v>
          </cell>
          <cell r="H6725" t="str">
            <v>Regulated</v>
          </cell>
        </row>
        <row r="6726">
          <cell r="D6726" t="str">
            <v>Edison International</v>
          </cell>
          <cell r="E6726" t="str">
            <v>Other Nonrenewable</v>
          </cell>
          <cell r="G6726" t="str">
            <v>NA</v>
          </cell>
          <cell r="H6726" t="str">
            <v>Regulated</v>
          </cell>
        </row>
        <row r="6727">
          <cell r="D6727" t="str">
            <v>Quincy-Columbia Basin Irr Dist</v>
          </cell>
          <cell r="E6727" t="str">
            <v>Water</v>
          </cell>
          <cell r="G6727" t="str">
            <v>NA</v>
          </cell>
          <cell r="H6727" t="str">
            <v>Merchant Unregulated</v>
          </cell>
        </row>
        <row r="6728">
          <cell r="D6728" t="str">
            <v>East Columbia Basin Irrigation</v>
          </cell>
          <cell r="E6728" t="str">
            <v>Water</v>
          </cell>
          <cell r="G6728" t="str">
            <v>NA</v>
          </cell>
          <cell r="H6728" t="str">
            <v>Merchant Unregulated</v>
          </cell>
        </row>
        <row r="6729">
          <cell r="D6729" t="str">
            <v>South Columbia Basin Irrigation District</v>
          </cell>
          <cell r="E6729" t="str">
            <v>Water</v>
          </cell>
          <cell r="G6729" t="str">
            <v>NA</v>
          </cell>
          <cell r="H6729" t="str">
            <v>Merchant Unregulated</v>
          </cell>
        </row>
        <row r="6730">
          <cell r="D6730" t="str">
            <v>Riverstone Holdings LLC</v>
          </cell>
          <cell r="E6730" t="str">
            <v>Gas</v>
          </cell>
          <cell r="G6730" t="str">
            <v>NA</v>
          </cell>
          <cell r="H6730" t="str">
            <v>Merchant Unregulated</v>
          </cell>
        </row>
        <row r="6731">
          <cell r="D6731" t="str">
            <v>NextEra Energy, Inc.</v>
          </cell>
          <cell r="E6731" t="str">
            <v>Wind</v>
          </cell>
          <cell r="G6731">
            <v>648557</v>
          </cell>
          <cell r="H6731" t="str">
            <v>Merchant Unregulated</v>
          </cell>
        </row>
        <row r="6732">
          <cell r="D6732" t="str">
            <v>Topsham Hydro Partners</v>
          </cell>
          <cell r="E6732" t="str">
            <v>Water</v>
          </cell>
          <cell r="G6732" t="str">
            <v>NA</v>
          </cell>
          <cell r="H6732" t="str">
            <v>Merchant Unregulated</v>
          </cell>
        </row>
        <row r="6733">
          <cell r="D6733" t="str">
            <v>Pelican Utility Co</v>
          </cell>
          <cell r="E6733" t="str">
            <v>Water</v>
          </cell>
          <cell r="G6733" t="str">
            <v>NA</v>
          </cell>
          <cell r="H6733" t="str">
            <v>Merchant Unregulated</v>
          </cell>
        </row>
        <row r="6734">
          <cell r="D6734" t="str">
            <v>Pelican Utility Co</v>
          </cell>
          <cell r="E6734" t="str">
            <v>Oil</v>
          </cell>
          <cell r="G6734" t="str">
            <v>NA</v>
          </cell>
          <cell r="H6734" t="str">
            <v>Merchant Unregulated</v>
          </cell>
        </row>
        <row r="6735">
          <cell r="D6735" t="str">
            <v>Pella City of</v>
          </cell>
          <cell r="E6735" t="str">
            <v>Oil</v>
          </cell>
          <cell r="G6735" t="str">
            <v>NA</v>
          </cell>
          <cell r="H6735" t="str">
            <v>Regulated</v>
          </cell>
        </row>
        <row r="6736">
          <cell r="D6736" t="str">
            <v>Confederated Tribes-Warm Springs</v>
          </cell>
          <cell r="E6736" t="str">
            <v>Water</v>
          </cell>
          <cell r="G6736">
            <v>151868</v>
          </cell>
          <cell r="H6736" t="str">
            <v>Regulated</v>
          </cell>
        </row>
        <row r="6737">
          <cell r="D6737" t="str">
            <v>Portland General Electric Company</v>
          </cell>
          <cell r="E6737" t="str">
            <v>Water</v>
          </cell>
          <cell r="G6737">
            <v>303781</v>
          </cell>
          <cell r="H6737" t="str">
            <v>Regulated</v>
          </cell>
        </row>
        <row r="6738">
          <cell r="D6738" t="str">
            <v>Enel S.p.A.</v>
          </cell>
          <cell r="E6738" t="str">
            <v>Water</v>
          </cell>
          <cell r="G6738" t="str">
            <v>NA</v>
          </cell>
          <cell r="H6738" t="str">
            <v>Merchant Unregulated</v>
          </cell>
        </row>
        <row r="6739">
          <cell r="D6739" t="str">
            <v>Enel S.p.A.</v>
          </cell>
          <cell r="E6739" t="str">
            <v>Water</v>
          </cell>
          <cell r="G6739" t="str">
            <v>NA</v>
          </cell>
          <cell r="H6739" t="str">
            <v>Merchant Unregulated</v>
          </cell>
        </row>
        <row r="6740">
          <cell r="D6740" t="str">
            <v>Colstrip Electric Inc</v>
          </cell>
          <cell r="E6740" t="str">
            <v>Wind</v>
          </cell>
          <cell r="G6740" t="str">
            <v>NA</v>
          </cell>
          <cell r="H6740" t="str">
            <v>Merchant Unregulated</v>
          </cell>
        </row>
        <row r="6741">
          <cell r="D6741" t="str">
            <v>Hudson Clean Energy Partners LP</v>
          </cell>
          <cell r="E6741" t="str">
            <v>Water</v>
          </cell>
          <cell r="G6741" t="str">
            <v>NA</v>
          </cell>
          <cell r="H6741" t="str">
            <v>Merchant Unregulated</v>
          </cell>
        </row>
        <row r="6742">
          <cell r="D6742" t="str">
            <v>Briar-Hydro Associates</v>
          </cell>
          <cell r="E6742" t="str">
            <v>Water</v>
          </cell>
          <cell r="G6742" t="str">
            <v>NA</v>
          </cell>
          <cell r="H6742" t="str">
            <v>Merchant Unregulated</v>
          </cell>
        </row>
        <row r="6743">
          <cell r="D6743" t="str">
            <v>Briar-Hydro Associates</v>
          </cell>
          <cell r="E6743" t="str">
            <v>Water</v>
          </cell>
          <cell r="G6743" t="str">
            <v>NA</v>
          </cell>
          <cell r="H6743" t="str">
            <v>Merchant Unregulated</v>
          </cell>
        </row>
        <row r="6744">
          <cell r="D6744" t="str">
            <v>Iberdrola, S.A.</v>
          </cell>
          <cell r="E6744" t="str">
            <v>Wind</v>
          </cell>
          <cell r="G6744">
            <v>584703</v>
          </cell>
          <cell r="H6744" t="str">
            <v>Merchant Unregulated</v>
          </cell>
        </row>
        <row r="6745">
          <cell r="D6745" t="str">
            <v>Iberdrola, S.A.</v>
          </cell>
          <cell r="E6745" t="str">
            <v>Wind</v>
          </cell>
          <cell r="G6745">
            <v>636724</v>
          </cell>
          <cell r="H6745" t="str">
            <v>Merchant Unregulated</v>
          </cell>
        </row>
        <row r="6746">
          <cell r="D6746" t="str">
            <v>Pender City of</v>
          </cell>
          <cell r="E6746" t="str">
            <v>Gas</v>
          </cell>
          <cell r="G6746" t="str">
            <v>NA</v>
          </cell>
          <cell r="H6746" t="str">
            <v>Regulated</v>
          </cell>
        </row>
        <row r="6747">
          <cell r="D6747" t="str">
            <v>East Kentucky Power Cooperative Inc.</v>
          </cell>
          <cell r="E6747" t="str">
            <v>Biomass</v>
          </cell>
          <cell r="G6747" t="str">
            <v>NA</v>
          </cell>
          <cell r="H6747" t="str">
            <v>Merchant Unregulated</v>
          </cell>
        </row>
        <row r="6748">
          <cell r="D6748" t="str">
            <v>Industrial Energy Applications, Incorporated</v>
          </cell>
          <cell r="E6748" t="str">
            <v>Oil</v>
          </cell>
          <cell r="G6748" t="str">
            <v>NA</v>
          </cell>
          <cell r="H6748" t="str">
            <v>Merchant Unregulated</v>
          </cell>
        </row>
        <row r="6749">
          <cell r="D6749" t="str">
            <v>PPL Corporation</v>
          </cell>
          <cell r="E6749" t="str">
            <v>Biomass</v>
          </cell>
          <cell r="G6749" t="str">
            <v>NA</v>
          </cell>
          <cell r="H6749" t="str">
            <v>Merchant Unregulated</v>
          </cell>
        </row>
        <row r="6750">
          <cell r="D6750" t="str">
            <v>PPL Corporation</v>
          </cell>
          <cell r="E6750" t="str">
            <v>Solar</v>
          </cell>
          <cell r="G6750" t="str">
            <v>NA</v>
          </cell>
          <cell r="H6750" t="str">
            <v>Merchant Unregulated</v>
          </cell>
        </row>
        <row r="6751">
          <cell r="D6751" t="str">
            <v>Exelon Corporation</v>
          </cell>
          <cell r="E6751" t="str">
            <v>Biomass</v>
          </cell>
          <cell r="G6751" t="str">
            <v>NA</v>
          </cell>
          <cell r="H6751" t="str">
            <v>Merchant Unregulated</v>
          </cell>
        </row>
        <row r="6752">
          <cell r="D6752" t="str">
            <v>Ameren Corporation</v>
          </cell>
          <cell r="E6752" t="str">
            <v>Gas</v>
          </cell>
          <cell r="G6752">
            <v>82246</v>
          </cell>
          <cell r="H6752" t="str">
            <v>Regulated</v>
          </cell>
        </row>
        <row r="6753">
          <cell r="D6753" t="str">
            <v>SET PERC Investment, LLC</v>
          </cell>
          <cell r="E6753" t="str">
            <v>Biomass</v>
          </cell>
          <cell r="G6753" t="str">
            <v>NA</v>
          </cell>
          <cell r="H6753" t="str">
            <v>Merchant Unregulated</v>
          </cell>
        </row>
        <row r="6754">
          <cell r="D6754" t="str">
            <v>Municipal Review Committee</v>
          </cell>
          <cell r="E6754" t="str">
            <v>Biomass</v>
          </cell>
          <cell r="G6754" t="str">
            <v>NA</v>
          </cell>
          <cell r="H6754" t="str">
            <v>Merchant Unregulated</v>
          </cell>
        </row>
        <row r="6755">
          <cell r="D6755" t="str">
            <v>Viridis Energy Capital Pty Ltd.</v>
          </cell>
          <cell r="E6755" t="str">
            <v>Biomass</v>
          </cell>
          <cell r="G6755" t="str">
            <v>NA</v>
          </cell>
          <cell r="H6755" t="str">
            <v>Merchant Unregulated</v>
          </cell>
        </row>
        <row r="6756">
          <cell r="D6756" t="str">
            <v>Grand River Dam Authority</v>
          </cell>
          <cell r="E6756" t="str">
            <v>Water</v>
          </cell>
          <cell r="G6756">
            <v>188430</v>
          </cell>
          <cell r="H6756" t="str">
            <v>Merchant Unregulated</v>
          </cell>
        </row>
        <row r="6757">
          <cell r="D6757" t="str">
            <v>Pensacola Christian College</v>
          </cell>
          <cell r="E6757" t="str">
            <v>Gas</v>
          </cell>
          <cell r="G6757" t="str">
            <v>NA</v>
          </cell>
          <cell r="H6757" t="str">
            <v>Merchant Unregulated</v>
          </cell>
        </row>
        <row r="6758">
          <cell r="D6758" t="str">
            <v>International Paper Company</v>
          </cell>
          <cell r="E6758" t="str">
            <v>Biomass</v>
          </cell>
          <cell r="G6758">
            <v>503741</v>
          </cell>
          <cell r="H6758" t="str">
            <v>Merchant Unregulated</v>
          </cell>
        </row>
        <row r="6759">
          <cell r="D6759" t="str">
            <v>North American Natural Resources</v>
          </cell>
          <cell r="E6759" t="str">
            <v>Biomass</v>
          </cell>
          <cell r="G6759" t="str">
            <v>NA</v>
          </cell>
          <cell r="H6759" t="str">
            <v>Merchant Unregulated</v>
          </cell>
        </row>
        <row r="6760">
          <cell r="D6760" t="str">
            <v>Archer-Daniels-Midland Company</v>
          </cell>
          <cell r="E6760" t="str">
            <v>Coal</v>
          </cell>
          <cell r="G6760" t="str">
            <v>NA</v>
          </cell>
          <cell r="H6760" t="str">
            <v>Merchant Unregulated</v>
          </cell>
        </row>
        <row r="6761">
          <cell r="D6761" t="str">
            <v>Archer-Daniels-Midland Company</v>
          </cell>
          <cell r="E6761" t="str">
            <v>Gas</v>
          </cell>
          <cell r="G6761" t="str">
            <v>NA</v>
          </cell>
          <cell r="H6761" t="str">
            <v>Merchant Unregulated</v>
          </cell>
        </row>
        <row r="6762">
          <cell r="D6762" t="str">
            <v>Swift River Company, Inc.</v>
          </cell>
          <cell r="E6762" t="str">
            <v>Water</v>
          </cell>
          <cell r="G6762" t="str">
            <v>NA</v>
          </cell>
          <cell r="H6762" t="str">
            <v>Merchant Unregulated</v>
          </cell>
        </row>
        <row r="6763">
          <cell r="D6763" t="str">
            <v>Advanced Energy Systems</v>
          </cell>
          <cell r="E6763" t="str">
            <v>Solar</v>
          </cell>
          <cell r="G6763" t="str">
            <v>NA</v>
          </cell>
          <cell r="H6763" t="str">
            <v>Merchant Unregulated</v>
          </cell>
        </row>
        <row r="6764">
          <cell r="D6764" t="str">
            <v>Southern Company</v>
          </cell>
          <cell r="E6764" t="str">
            <v>Biomass</v>
          </cell>
          <cell r="G6764" t="str">
            <v>NA</v>
          </cell>
          <cell r="H6764" t="str">
            <v>Regulated</v>
          </cell>
        </row>
        <row r="6765">
          <cell r="D6765" t="str">
            <v>WGL Holdings, Inc.</v>
          </cell>
          <cell r="E6765" t="str">
            <v>Solar</v>
          </cell>
          <cell r="G6765" t="str">
            <v>NA</v>
          </cell>
          <cell r="H6765" t="str">
            <v>Merchant Unregulated</v>
          </cell>
        </row>
        <row r="6766">
          <cell r="D6766" t="str">
            <v>WGL Holdings, Inc.</v>
          </cell>
          <cell r="E6766" t="str">
            <v>Solar</v>
          </cell>
          <cell r="G6766" t="str">
            <v>NA</v>
          </cell>
          <cell r="H6766" t="str">
            <v>Merchant Unregulated</v>
          </cell>
        </row>
        <row r="6767">
          <cell r="D6767" t="str">
            <v>Perham, City Of</v>
          </cell>
          <cell r="E6767" t="str">
            <v>Biomass</v>
          </cell>
          <cell r="G6767" t="str">
            <v>NA</v>
          </cell>
          <cell r="H6767" t="str">
            <v>Merchant Unregulated</v>
          </cell>
        </row>
        <row r="6768">
          <cell r="D6768" t="str">
            <v>Texas Energy Future Holdings LP</v>
          </cell>
          <cell r="E6768" t="str">
            <v>Gas</v>
          </cell>
          <cell r="G6768">
            <v>542269</v>
          </cell>
          <cell r="H6768" t="str">
            <v>Merchant Unregulated</v>
          </cell>
        </row>
        <row r="6769">
          <cell r="D6769" t="str">
            <v>NextEra Energy, Inc.</v>
          </cell>
          <cell r="E6769" t="str">
            <v>Wind</v>
          </cell>
          <cell r="G6769" t="str">
            <v>NA</v>
          </cell>
          <cell r="H6769" t="str">
            <v>Merchant Unregulated</v>
          </cell>
        </row>
        <row r="6770">
          <cell r="D6770" t="str">
            <v>Metropolitan Water District of Southern California</v>
          </cell>
          <cell r="E6770" t="str">
            <v>Water</v>
          </cell>
          <cell r="G6770" t="str">
            <v>NA</v>
          </cell>
          <cell r="H6770" t="str">
            <v>Merchant Unregulated</v>
          </cell>
        </row>
        <row r="6771">
          <cell r="D6771" t="str">
            <v>FirstEnergy Corp.</v>
          </cell>
          <cell r="E6771" t="str">
            <v>Nuclear</v>
          </cell>
          <cell r="G6771" t="str">
            <v>NA</v>
          </cell>
          <cell r="H6771" t="str">
            <v>Regulated</v>
          </cell>
        </row>
        <row r="6772">
          <cell r="D6772" t="str">
            <v>FirstEnergy Corp.</v>
          </cell>
          <cell r="E6772" t="str">
            <v>Nuclear</v>
          </cell>
          <cell r="G6772" t="str">
            <v>NA</v>
          </cell>
          <cell r="H6772" t="str">
            <v>Regulated</v>
          </cell>
        </row>
        <row r="6773">
          <cell r="D6773" t="str">
            <v>Citizens Energy Group</v>
          </cell>
          <cell r="E6773" t="str">
            <v>Coal</v>
          </cell>
          <cell r="G6773" t="str">
            <v>NA</v>
          </cell>
          <cell r="H6773" t="str">
            <v>Merchant Unregulated</v>
          </cell>
        </row>
        <row r="6774">
          <cell r="D6774" t="str">
            <v>Exelon Corporation</v>
          </cell>
          <cell r="E6774" t="str">
            <v>Gas</v>
          </cell>
          <cell r="G6774">
            <v>100078</v>
          </cell>
          <cell r="H6774" t="str">
            <v>Merchant Unregulated</v>
          </cell>
        </row>
        <row r="6775">
          <cell r="D6775" t="str">
            <v>Entergy Corporation</v>
          </cell>
          <cell r="E6775" t="str">
            <v>Gas</v>
          </cell>
          <cell r="G6775">
            <v>2486523</v>
          </cell>
          <cell r="H6775" t="str">
            <v>Regulated</v>
          </cell>
        </row>
        <row r="6776">
          <cell r="D6776" t="str">
            <v>Carolina Solar Energy LLC</v>
          </cell>
          <cell r="E6776" t="str">
            <v>Solar</v>
          </cell>
          <cell r="G6776" t="str">
            <v>NA</v>
          </cell>
          <cell r="H6776" t="str">
            <v>Merchant Unregulated</v>
          </cell>
        </row>
        <row r="6777">
          <cell r="D6777" t="str">
            <v>Carolina Solar Energy LLC</v>
          </cell>
          <cell r="E6777" t="str">
            <v>Solar</v>
          </cell>
          <cell r="G6777" t="str">
            <v>NA</v>
          </cell>
          <cell r="H6777" t="str">
            <v>Merchant Unregulated</v>
          </cell>
        </row>
        <row r="6778">
          <cell r="D6778" t="str">
            <v>Gehrlicher Solar America Corporation</v>
          </cell>
          <cell r="E6778" t="str">
            <v>Solar</v>
          </cell>
          <cell r="G6778" t="str">
            <v>NA</v>
          </cell>
          <cell r="H6778" t="str">
            <v>Merchant Unregulated</v>
          </cell>
        </row>
        <row r="6779">
          <cell r="D6779" t="str">
            <v>Olympus Holdings, LLC</v>
          </cell>
          <cell r="E6779" t="str">
            <v>Gas</v>
          </cell>
          <cell r="G6779" t="str">
            <v>NA</v>
          </cell>
          <cell r="H6779" t="str">
            <v>Merchant Unregulated</v>
          </cell>
        </row>
        <row r="6780">
          <cell r="D6780" t="str">
            <v>ArcLight Capital Partners LLC</v>
          </cell>
          <cell r="E6780" t="str">
            <v>Gas</v>
          </cell>
          <cell r="G6780" t="str">
            <v>NA</v>
          </cell>
          <cell r="H6780" t="str">
            <v>Merchant Unregulated</v>
          </cell>
        </row>
        <row r="6781">
          <cell r="D6781" t="str">
            <v>Atlantic Power Corporation</v>
          </cell>
          <cell r="E6781" t="str">
            <v>Gas</v>
          </cell>
          <cell r="G6781" t="str">
            <v>NA</v>
          </cell>
          <cell r="H6781" t="str">
            <v>Merchant Unregulated</v>
          </cell>
        </row>
        <row r="6782">
          <cell r="D6782" t="str">
            <v>Manulife Financial Corporation</v>
          </cell>
          <cell r="E6782" t="str">
            <v>Gas</v>
          </cell>
          <cell r="G6782" t="str">
            <v>NA</v>
          </cell>
          <cell r="H6782" t="str">
            <v>Merchant Unregulated</v>
          </cell>
        </row>
        <row r="6783">
          <cell r="D6783" t="str">
            <v>Peru City of IL</v>
          </cell>
          <cell r="E6783" t="str">
            <v>Oil</v>
          </cell>
          <cell r="G6783" t="str">
            <v>NA</v>
          </cell>
          <cell r="H6783" t="str">
            <v>Regulated</v>
          </cell>
        </row>
        <row r="6784">
          <cell r="D6784" t="str">
            <v>Peru City of IL</v>
          </cell>
          <cell r="E6784" t="str">
            <v>Water</v>
          </cell>
          <cell r="G6784" t="str">
            <v>NA</v>
          </cell>
          <cell r="H6784" t="str">
            <v>Regulated</v>
          </cell>
        </row>
        <row r="6785">
          <cell r="D6785" t="str">
            <v>Peru City of IL</v>
          </cell>
          <cell r="E6785" t="str">
            <v>Oil</v>
          </cell>
          <cell r="G6785" t="str">
            <v>NA</v>
          </cell>
          <cell r="H6785" t="str">
            <v>Regulated</v>
          </cell>
        </row>
        <row r="6786">
          <cell r="D6786" t="str">
            <v>Peru City of IN</v>
          </cell>
          <cell r="E6786" t="str">
            <v>Coal</v>
          </cell>
          <cell r="G6786" t="str">
            <v>NA</v>
          </cell>
          <cell r="H6786" t="str">
            <v>Regulated</v>
          </cell>
        </row>
        <row r="6787">
          <cell r="D6787" t="str">
            <v>Peru City of IN</v>
          </cell>
          <cell r="E6787" t="str">
            <v>Oil</v>
          </cell>
          <cell r="G6787" t="str">
            <v>NA</v>
          </cell>
          <cell r="H6787" t="str">
            <v>Regulated</v>
          </cell>
        </row>
        <row r="6788">
          <cell r="D6788" t="str">
            <v>Integrys Energy Group, Inc.</v>
          </cell>
          <cell r="E6788" t="str">
            <v>Water</v>
          </cell>
          <cell r="G6788">
            <v>1704</v>
          </cell>
          <cell r="H6788" t="str">
            <v>Regulated</v>
          </cell>
        </row>
        <row r="6789">
          <cell r="D6789" t="str">
            <v>BLU Leaf Energy, Inc.</v>
          </cell>
          <cell r="E6789" t="str">
            <v>Solar</v>
          </cell>
          <cell r="G6789" t="str">
            <v>NA</v>
          </cell>
          <cell r="H6789" t="str">
            <v>Merchant Unregulated</v>
          </cell>
        </row>
        <row r="6790">
          <cell r="D6790" t="str">
            <v>SunEdison, Inc.</v>
          </cell>
          <cell r="E6790" t="str">
            <v>Solar</v>
          </cell>
          <cell r="G6790" t="str">
            <v>NA</v>
          </cell>
          <cell r="H6790" t="str">
            <v>Merchant Unregulated</v>
          </cell>
        </row>
        <row r="6791">
          <cell r="D6791" t="str">
            <v>Alliant Energy Corporation</v>
          </cell>
          <cell r="E6791" t="str">
            <v>Water</v>
          </cell>
          <cell r="G6791">
            <v>36258</v>
          </cell>
          <cell r="H6791" t="str">
            <v>Regulated</v>
          </cell>
        </row>
        <row r="6792">
          <cell r="D6792" t="str">
            <v>Integrys Energy Group, Inc.</v>
          </cell>
          <cell r="E6792" t="str">
            <v>Water</v>
          </cell>
          <cell r="G6792">
            <v>36258</v>
          </cell>
          <cell r="H6792" t="str">
            <v>Regulated</v>
          </cell>
        </row>
        <row r="6793">
          <cell r="D6793" t="str">
            <v>Farmer's Irrigation District</v>
          </cell>
          <cell r="E6793" t="str">
            <v>Water</v>
          </cell>
          <cell r="G6793" t="str">
            <v>NA</v>
          </cell>
          <cell r="H6793" t="str">
            <v>Merchant Unregulated</v>
          </cell>
        </row>
        <row r="6794">
          <cell r="D6794" t="str">
            <v>AES Corporation</v>
          </cell>
          <cell r="E6794" t="str">
            <v>Coal</v>
          </cell>
          <cell r="G6794">
            <v>9640798</v>
          </cell>
          <cell r="H6794" t="str">
            <v>Regulated</v>
          </cell>
        </row>
        <row r="6795">
          <cell r="D6795" t="str">
            <v>AES Corporation</v>
          </cell>
          <cell r="E6795" t="str">
            <v>Oil</v>
          </cell>
          <cell r="G6795">
            <v>107</v>
          </cell>
          <cell r="H6795" t="str">
            <v>Regulated</v>
          </cell>
        </row>
        <row r="6796">
          <cell r="D6796" t="str">
            <v>Petersburg City of</v>
          </cell>
          <cell r="E6796" t="str">
            <v>Oil</v>
          </cell>
          <cell r="G6796" t="str">
            <v>NA</v>
          </cell>
          <cell r="H6796" t="str">
            <v>Regulated</v>
          </cell>
        </row>
        <row r="6797">
          <cell r="D6797" t="str">
            <v>Petersburg City of</v>
          </cell>
          <cell r="E6797" t="str">
            <v>Water</v>
          </cell>
          <cell r="G6797" t="str">
            <v>NA</v>
          </cell>
          <cell r="H6797" t="str">
            <v>Regulated</v>
          </cell>
        </row>
        <row r="6798">
          <cell r="D6798" t="str">
            <v>Gaz Métro Limited Partnership</v>
          </cell>
          <cell r="E6798" t="str">
            <v>Water</v>
          </cell>
          <cell r="G6798" t="str">
            <v>NA</v>
          </cell>
          <cell r="H6798" t="str">
            <v>Regulated</v>
          </cell>
        </row>
        <row r="6799">
          <cell r="D6799" t="str">
            <v>Pfizer Inc</v>
          </cell>
          <cell r="E6799" t="str">
            <v>Gas</v>
          </cell>
          <cell r="G6799" t="str">
            <v>NA</v>
          </cell>
          <cell r="H6799" t="str">
            <v>Merchant Unregulated</v>
          </cell>
        </row>
        <row r="6800">
          <cell r="D6800" t="str">
            <v>Pfizer Inc</v>
          </cell>
          <cell r="E6800" t="str">
            <v>Gas</v>
          </cell>
          <cell r="G6800" t="str">
            <v>NA</v>
          </cell>
          <cell r="H6800" t="str">
            <v>Merchant Unregulated</v>
          </cell>
        </row>
        <row r="6801">
          <cell r="D6801" t="str">
            <v>Prince George's County</v>
          </cell>
          <cell r="E6801" t="str">
            <v>Biomass</v>
          </cell>
          <cell r="G6801" t="str">
            <v>NA</v>
          </cell>
          <cell r="H6801" t="str">
            <v>Merchant Unregulated</v>
          </cell>
        </row>
        <row r="6802">
          <cell r="D6802" t="str">
            <v>Waste Management, Inc.</v>
          </cell>
          <cell r="E6802" t="str">
            <v>Biomass</v>
          </cell>
          <cell r="G6802" t="str">
            <v>NA</v>
          </cell>
          <cell r="H6802" t="str">
            <v>Merchant Unregulated</v>
          </cell>
        </row>
        <row r="6803">
          <cell r="D6803" t="str">
            <v>Freeport-McMoRan Copper &amp; Gold Inc.</v>
          </cell>
          <cell r="E6803" t="str">
            <v>Oil</v>
          </cell>
          <cell r="G6803" t="str">
            <v>NA</v>
          </cell>
          <cell r="H6803" t="str">
            <v>Merchant Unregulated</v>
          </cell>
        </row>
        <row r="6804">
          <cell r="D6804" t="str">
            <v>Freeport-McMoRan Copper &amp; Gold Inc.</v>
          </cell>
          <cell r="E6804" t="str">
            <v>Gas</v>
          </cell>
          <cell r="G6804" t="str">
            <v>NA</v>
          </cell>
          <cell r="H6804" t="str">
            <v>Merchant Unregulated</v>
          </cell>
        </row>
        <row r="6805">
          <cell r="D6805" t="str">
            <v>Freeport-McMoRan Copper &amp; Gold Inc.</v>
          </cell>
          <cell r="E6805" t="str">
            <v>Gas</v>
          </cell>
          <cell r="G6805" t="str">
            <v>NA</v>
          </cell>
          <cell r="H6805" t="str">
            <v>Merchant Unregulated</v>
          </cell>
        </row>
        <row r="6806">
          <cell r="D6806" t="str">
            <v>Fortis Inc.</v>
          </cell>
          <cell r="E6806" t="str">
            <v>Water</v>
          </cell>
          <cell r="G6806" t="str">
            <v>NA</v>
          </cell>
          <cell r="H6806" t="str">
            <v>Merchant Unregulated</v>
          </cell>
        </row>
        <row r="6807">
          <cell r="D6807" t="str">
            <v>Energy Transfer Partners, L.P.</v>
          </cell>
          <cell r="E6807" t="str">
            <v>Other Nonrenewable</v>
          </cell>
          <cell r="G6807" t="str">
            <v>NA</v>
          </cell>
          <cell r="H6807" t="str">
            <v>Merchant Unregulated</v>
          </cell>
        </row>
        <row r="6808">
          <cell r="D6808" t="str">
            <v>Exelon Corporation</v>
          </cell>
          <cell r="E6808" t="str">
            <v>Oil</v>
          </cell>
          <cell r="G6808" t="str">
            <v>NA</v>
          </cell>
          <cell r="H6808" t="str">
            <v>Merchant Unregulated</v>
          </cell>
        </row>
        <row r="6809">
          <cell r="D6809" t="str">
            <v>Morgan Stanley</v>
          </cell>
          <cell r="E6809" t="str">
            <v>Solar</v>
          </cell>
          <cell r="G6809" t="str">
            <v>NA</v>
          </cell>
          <cell r="H6809" t="str">
            <v>Merchant Unregulated</v>
          </cell>
        </row>
        <row r="6810">
          <cell r="D6810" t="str">
            <v>American Electric Power Company, Inc.</v>
          </cell>
          <cell r="E6810" t="str">
            <v>Coal</v>
          </cell>
          <cell r="G6810">
            <v>493685</v>
          </cell>
          <cell r="H6810" t="str">
            <v>Regulated</v>
          </cell>
        </row>
        <row r="6811">
          <cell r="D6811" t="str">
            <v>American Electric Power Company, Inc.</v>
          </cell>
          <cell r="E6811" t="str">
            <v>Coal</v>
          </cell>
          <cell r="G6811">
            <v>493685</v>
          </cell>
          <cell r="H6811" t="str">
            <v>Regulated</v>
          </cell>
        </row>
        <row r="6812">
          <cell r="D6812" t="str">
            <v>Phillips 66 Company</v>
          </cell>
          <cell r="E6812" t="str">
            <v>Coal</v>
          </cell>
          <cell r="G6812" t="str">
            <v>NA</v>
          </cell>
          <cell r="H6812" t="str">
            <v>Merchant Unregulated</v>
          </cell>
        </row>
        <row r="6813">
          <cell r="D6813" t="str">
            <v>United States Government</v>
          </cell>
          <cell r="E6813" t="str">
            <v>Water</v>
          </cell>
          <cell r="G6813" t="str">
            <v>NA</v>
          </cell>
          <cell r="H6813" t="str">
            <v>Merchant Unregulated</v>
          </cell>
        </row>
        <row r="6814">
          <cell r="D6814" t="str">
            <v>PG&amp;E Corporation</v>
          </cell>
          <cell r="E6814" t="str">
            <v>Water</v>
          </cell>
          <cell r="G6814">
            <v>8483</v>
          </cell>
          <cell r="H6814" t="str">
            <v>Regulated</v>
          </cell>
        </row>
        <row r="6815">
          <cell r="D6815" t="str">
            <v>Eurus Energy Holdings Corporation</v>
          </cell>
          <cell r="E6815" t="str">
            <v>Wind</v>
          </cell>
          <cell r="G6815" t="str">
            <v>NA</v>
          </cell>
          <cell r="H6815" t="str">
            <v>Merchant Unregulated</v>
          </cell>
        </row>
        <row r="6816">
          <cell r="D6816" t="str">
            <v>Hudson Clean Energy Partners LP</v>
          </cell>
          <cell r="E6816" t="str">
            <v>Water</v>
          </cell>
          <cell r="G6816" t="str">
            <v>NA</v>
          </cell>
          <cell r="H6816" t="str">
            <v>Merchant Unregulated</v>
          </cell>
        </row>
        <row r="6817">
          <cell r="D6817" t="str">
            <v>Pinnacle West Capital Corporation</v>
          </cell>
          <cell r="E6817" t="str">
            <v>Solar</v>
          </cell>
          <cell r="G6817">
            <v>100</v>
          </cell>
          <cell r="H6817" t="str">
            <v>Regulated</v>
          </cell>
        </row>
        <row r="6818">
          <cell r="D6818" t="str">
            <v>Cowley Companies, Inc.</v>
          </cell>
          <cell r="E6818" t="str">
            <v>Solar</v>
          </cell>
          <cell r="G6818" t="str">
            <v>NA</v>
          </cell>
          <cell r="H6818" t="str">
            <v>Merchant Unregulated</v>
          </cell>
        </row>
        <row r="6819">
          <cell r="D6819" t="str">
            <v>Iberdrola, S.A.</v>
          </cell>
          <cell r="E6819" t="str">
            <v>Wind</v>
          </cell>
          <cell r="G6819" t="str">
            <v>NA</v>
          </cell>
          <cell r="H6819" t="str">
            <v>Merchant Unregulated</v>
          </cell>
        </row>
        <row r="6820">
          <cell r="D6820" t="str">
            <v>Tennessee Valley Authority</v>
          </cell>
          <cell r="E6820" t="str">
            <v>Water</v>
          </cell>
          <cell r="G6820">
            <v>1101845</v>
          </cell>
          <cell r="H6820" t="str">
            <v>Merchant Unregulated</v>
          </cell>
        </row>
        <row r="6821">
          <cell r="D6821" t="str">
            <v>Macquarie Group Limited</v>
          </cell>
          <cell r="E6821" t="str">
            <v>Solar</v>
          </cell>
          <cell r="G6821" t="str">
            <v>NA</v>
          </cell>
          <cell r="H6821" t="str">
            <v>Merchant Unregulated</v>
          </cell>
        </row>
        <row r="6822">
          <cell r="D6822" t="str">
            <v>American Electric Power Company, Inc.</v>
          </cell>
          <cell r="E6822" t="str">
            <v>Coal</v>
          </cell>
          <cell r="G6822">
            <v>3957</v>
          </cell>
          <cell r="H6822" t="str">
            <v>Regulated</v>
          </cell>
        </row>
        <row r="6823">
          <cell r="D6823" t="str">
            <v>Atlantic Power Corporation</v>
          </cell>
          <cell r="E6823" t="str">
            <v>Biomass</v>
          </cell>
          <cell r="G6823" t="str">
            <v>NA</v>
          </cell>
          <cell r="H6823" t="str">
            <v>Merchant Unregulated</v>
          </cell>
        </row>
        <row r="6824">
          <cell r="D6824" t="str">
            <v>Atlantic Power Corporation</v>
          </cell>
          <cell r="E6824" t="str">
            <v>Biomass</v>
          </cell>
          <cell r="G6824" t="str">
            <v>NA</v>
          </cell>
          <cell r="H6824" t="str">
            <v>Merchant Unregulated</v>
          </cell>
        </row>
        <row r="6825">
          <cell r="D6825" t="str">
            <v>Rollcast Energy, Inc.</v>
          </cell>
          <cell r="E6825" t="str">
            <v>Biomass</v>
          </cell>
          <cell r="G6825" t="str">
            <v>NA</v>
          </cell>
          <cell r="H6825" t="str">
            <v>Merchant Unregulated</v>
          </cell>
        </row>
        <row r="6826">
          <cell r="D6826" t="str">
            <v>Enel S.p.A.</v>
          </cell>
          <cell r="E6826" t="str">
            <v>Water</v>
          </cell>
          <cell r="G6826" t="str">
            <v>NA</v>
          </cell>
          <cell r="H6826" t="str">
            <v>Merchant Unregulated</v>
          </cell>
        </row>
        <row r="6827">
          <cell r="D6827" t="str">
            <v>Waste Management, Inc.</v>
          </cell>
          <cell r="E6827" t="str">
            <v>Biomass</v>
          </cell>
          <cell r="G6827" t="str">
            <v>NA</v>
          </cell>
          <cell r="H6827" t="str">
            <v>Merchant Unregulated</v>
          </cell>
        </row>
        <row r="6828">
          <cell r="D6828" t="str">
            <v>Gaz Métro Limited Partnership</v>
          </cell>
          <cell r="E6828" t="str">
            <v>Water</v>
          </cell>
          <cell r="G6828" t="str">
            <v>NA</v>
          </cell>
          <cell r="H6828" t="str">
            <v>Regulated</v>
          </cell>
        </row>
        <row r="6829">
          <cell r="D6829" t="str">
            <v>Brookfield Renewable Energy Partners L.P.</v>
          </cell>
          <cell r="E6829" t="str">
            <v>Water</v>
          </cell>
          <cell r="G6829" t="str">
            <v>NA</v>
          </cell>
          <cell r="H6829" t="str">
            <v>Merchant Unregulated</v>
          </cell>
        </row>
        <row r="6830">
          <cell r="D6830" t="str">
            <v>Brookfield Asset Management Inc.</v>
          </cell>
          <cell r="E6830" t="str">
            <v>Water</v>
          </cell>
          <cell r="G6830" t="str">
            <v>NA</v>
          </cell>
          <cell r="H6830" t="str">
            <v>Merchant Unregulated</v>
          </cell>
        </row>
        <row r="6831">
          <cell r="D6831" t="str">
            <v>Levan Town Corp</v>
          </cell>
          <cell r="E6831" t="str">
            <v>Water</v>
          </cell>
          <cell r="G6831" t="str">
            <v>NA</v>
          </cell>
          <cell r="H6831" t="str">
            <v>Regulated</v>
          </cell>
        </row>
        <row r="6832">
          <cell r="D6832" t="str">
            <v>Illinois Rural Electric Cooperative</v>
          </cell>
          <cell r="E6832" t="str">
            <v>Wind</v>
          </cell>
          <cell r="G6832" t="str">
            <v>NA</v>
          </cell>
          <cell r="H6832" t="str">
            <v>Merchant Unregulated</v>
          </cell>
        </row>
        <row r="6833">
          <cell r="D6833" t="str">
            <v>Panda Power Funds</v>
          </cell>
          <cell r="E6833" t="str">
            <v>Solar</v>
          </cell>
          <cell r="G6833" t="str">
            <v>NA</v>
          </cell>
          <cell r="H6833" t="str">
            <v>Merchant Unregulated</v>
          </cell>
        </row>
        <row r="6834">
          <cell r="D6834" t="str">
            <v>Consolidated Edison, Inc.</v>
          </cell>
          <cell r="E6834" t="str">
            <v>Solar</v>
          </cell>
          <cell r="G6834" t="str">
            <v>NA</v>
          </cell>
          <cell r="H6834" t="str">
            <v>Merchant Unregulated</v>
          </cell>
        </row>
        <row r="6835">
          <cell r="D6835" t="str">
            <v>Entergy Corporation</v>
          </cell>
          <cell r="E6835" t="str">
            <v>Nuclear</v>
          </cell>
          <cell r="G6835">
            <v>5859540</v>
          </cell>
          <cell r="H6835" t="str">
            <v>Merchant Unregulated</v>
          </cell>
        </row>
        <row r="6836">
          <cell r="D6836" t="str">
            <v>Idaho Wind Partners 1, LLC</v>
          </cell>
          <cell r="E6836" t="str">
            <v>Wind</v>
          </cell>
          <cell r="G6836" t="str">
            <v>NA</v>
          </cell>
          <cell r="H6836" t="str">
            <v>Merchant Unregulated</v>
          </cell>
        </row>
        <row r="6837">
          <cell r="D6837" t="str">
            <v>ALLETE, Inc.</v>
          </cell>
          <cell r="E6837" t="str">
            <v>Water</v>
          </cell>
          <cell r="G6837">
            <v>8038</v>
          </cell>
          <cell r="H6837" t="str">
            <v>Regulated</v>
          </cell>
        </row>
        <row r="6838">
          <cell r="D6838" t="str">
            <v>Kodiak Electric Assn Inc</v>
          </cell>
          <cell r="E6838" t="str">
            <v>Wind</v>
          </cell>
          <cell r="G6838" t="str">
            <v>NA</v>
          </cell>
          <cell r="H6838" t="str">
            <v>Merchant Unregulated</v>
          </cell>
        </row>
        <row r="6839">
          <cell r="D6839" t="str">
            <v>United States Government</v>
          </cell>
          <cell r="E6839" t="str">
            <v>Water</v>
          </cell>
          <cell r="G6839" t="str">
            <v>NA</v>
          </cell>
          <cell r="H6839" t="str">
            <v>Merchant Unregulated</v>
          </cell>
        </row>
        <row r="6840">
          <cell r="D6840" t="str">
            <v>Imperial Irrigation District</v>
          </cell>
          <cell r="E6840" t="str">
            <v>Water</v>
          </cell>
          <cell r="G6840" t="str">
            <v>NA</v>
          </cell>
          <cell r="H6840" t="str">
            <v>Merchant Unregulated</v>
          </cell>
        </row>
        <row r="6841">
          <cell r="D6841" t="str">
            <v>Alaska Village Electric Cooperative, Inc.</v>
          </cell>
          <cell r="E6841" t="str">
            <v>Oil</v>
          </cell>
          <cell r="G6841" t="str">
            <v>NA</v>
          </cell>
          <cell r="H6841" t="str">
            <v>Merchant Unregulated</v>
          </cell>
        </row>
        <row r="6842">
          <cell r="D6842" t="str">
            <v>E.ON SE</v>
          </cell>
          <cell r="E6842" t="str">
            <v>Solar</v>
          </cell>
          <cell r="G6842" t="str">
            <v>NA</v>
          </cell>
          <cell r="H6842" t="str">
            <v>Merchant Unregulated</v>
          </cell>
        </row>
        <row r="6843">
          <cell r="D6843" t="str">
            <v>Ameren Corporation</v>
          </cell>
          <cell r="E6843" t="str">
            <v>Gas</v>
          </cell>
          <cell r="G6843">
            <v>91213</v>
          </cell>
          <cell r="H6843" t="str">
            <v>Regulated</v>
          </cell>
        </row>
        <row r="6844">
          <cell r="D6844" t="str">
            <v>Wisconsin Energy Corporation</v>
          </cell>
          <cell r="E6844" t="str">
            <v>Water</v>
          </cell>
          <cell r="G6844">
            <v>7107</v>
          </cell>
          <cell r="H6844" t="str">
            <v>Regulated</v>
          </cell>
        </row>
        <row r="6845">
          <cell r="D6845" t="str">
            <v>Fortistar LLC</v>
          </cell>
          <cell r="E6845" t="str">
            <v>Biomass</v>
          </cell>
          <cell r="G6845" t="str">
            <v>NA</v>
          </cell>
          <cell r="H6845" t="str">
            <v>Merchant Unregulated</v>
          </cell>
        </row>
        <row r="6846">
          <cell r="D6846" t="str">
            <v>Calpine Corporation</v>
          </cell>
          <cell r="E6846" t="str">
            <v>Gas</v>
          </cell>
          <cell r="G6846">
            <v>1489105</v>
          </cell>
          <cell r="H6846" t="str">
            <v>Merchant Unregulated</v>
          </cell>
        </row>
        <row r="6847">
          <cell r="D6847" t="str">
            <v>Rank Group Investments Ltd.</v>
          </cell>
          <cell r="E6847" t="str">
            <v>Biomass</v>
          </cell>
          <cell r="G6847">
            <v>356121</v>
          </cell>
          <cell r="H6847" t="str">
            <v>Merchant Unregulated</v>
          </cell>
        </row>
        <row r="6848">
          <cell r="D6848" t="str">
            <v>Manitoba Hydro</v>
          </cell>
          <cell r="E6848" t="str">
            <v>Water</v>
          </cell>
          <cell r="G6848" t="str">
            <v>NA</v>
          </cell>
          <cell r="H6848" t="str">
            <v>Foreign</v>
          </cell>
        </row>
        <row r="6849">
          <cell r="D6849" t="str">
            <v>Kings River Conservation District</v>
          </cell>
          <cell r="E6849" t="str">
            <v>Water</v>
          </cell>
          <cell r="G6849">
            <v>246825</v>
          </cell>
          <cell r="H6849" t="str">
            <v>Regulated</v>
          </cell>
        </row>
        <row r="6850">
          <cell r="D6850" t="str">
            <v>Ingenco Investors LLC</v>
          </cell>
          <cell r="E6850" t="str">
            <v>Biomass</v>
          </cell>
          <cell r="G6850" t="str">
            <v>NA</v>
          </cell>
          <cell r="H6850" t="str">
            <v>Merchant Unregulated</v>
          </cell>
        </row>
        <row r="6851">
          <cell r="D6851" t="str">
            <v>Ingenco Holdings LLC</v>
          </cell>
          <cell r="E6851" t="str">
            <v>Biomass</v>
          </cell>
          <cell r="G6851" t="str">
            <v>NA</v>
          </cell>
          <cell r="H6851" t="str">
            <v>Merchant Unregulated</v>
          </cell>
        </row>
        <row r="6852">
          <cell r="D6852" t="str">
            <v>International Paper Company</v>
          </cell>
          <cell r="E6852" t="str">
            <v>Biomass</v>
          </cell>
          <cell r="G6852" t="str">
            <v>NA</v>
          </cell>
          <cell r="H6852" t="str">
            <v>Merchant Unregulated</v>
          </cell>
        </row>
        <row r="6853">
          <cell r="D6853" t="str">
            <v>Sebewaing City of</v>
          </cell>
          <cell r="E6853" t="str">
            <v>Gas</v>
          </cell>
          <cell r="G6853" t="str">
            <v>NA</v>
          </cell>
          <cell r="H6853" t="str">
            <v>Regulated</v>
          </cell>
        </row>
        <row r="6854">
          <cell r="D6854" t="str">
            <v>Enpower Corp.</v>
          </cell>
          <cell r="E6854" t="str">
            <v>Biomass</v>
          </cell>
          <cell r="G6854" t="str">
            <v>NA</v>
          </cell>
          <cell r="H6854" t="str">
            <v>Merchant Unregulated</v>
          </cell>
        </row>
        <row r="6855">
          <cell r="D6855" t="str">
            <v>EIF Management, LLC</v>
          </cell>
          <cell r="E6855" t="str">
            <v>Biomass</v>
          </cell>
          <cell r="G6855" t="str">
            <v>NA</v>
          </cell>
          <cell r="H6855" t="str">
            <v>Merchant Unregulated</v>
          </cell>
        </row>
        <row r="6856">
          <cell r="D6856" t="str">
            <v>Enpower Corp.</v>
          </cell>
          <cell r="E6856" t="str">
            <v>Biomass</v>
          </cell>
          <cell r="G6856" t="str">
            <v>NA</v>
          </cell>
          <cell r="H6856" t="str">
            <v>Merchant Unregulated</v>
          </cell>
        </row>
        <row r="6857">
          <cell r="D6857" t="str">
            <v>EIF Management, LLC</v>
          </cell>
          <cell r="E6857" t="str">
            <v>Biomass</v>
          </cell>
          <cell r="G6857" t="str">
            <v>NA</v>
          </cell>
          <cell r="H6857" t="str">
            <v>Merchant Unregulated</v>
          </cell>
        </row>
        <row r="6858">
          <cell r="D6858" t="str">
            <v>Casella Waste Systems, Inc.</v>
          </cell>
          <cell r="E6858" t="str">
            <v>Biomass</v>
          </cell>
          <cell r="G6858" t="str">
            <v>NA</v>
          </cell>
          <cell r="H6858" t="str">
            <v>Merchant Unregulated</v>
          </cell>
        </row>
        <row r="6859">
          <cell r="D6859" t="str">
            <v>Los Angeles Department of Water and Power</v>
          </cell>
          <cell r="E6859" t="str">
            <v>Solar</v>
          </cell>
          <cell r="G6859" t="str">
            <v>NA</v>
          </cell>
          <cell r="H6859" t="str">
            <v>Regulated</v>
          </cell>
        </row>
        <row r="6860">
          <cell r="D6860" t="str">
            <v>Los Angeles Department of Water and Power</v>
          </cell>
          <cell r="E6860" t="str">
            <v>Wind</v>
          </cell>
          <cell r="G6860">
            <v>281975</v>
          </cell>
          <cell r="H6860" t="str">
            <v>Regulated</v>
          </cell>
        </row>
        <row r="6861">
          <cell r="D6861" t="str">
            <v>St George City of</v>
          </cell>
          <cell r="E6861" t="str">
            <v>Water</v>
          </cell>
          <cell r="G6861" t="str">
            <v>NA</v>
          </cell>
          <cell r="H6861" t="str">
            <v>Regulated</v>
          </cell>
        </row>
        <row r="6862">
          <cell r="D6862" t="str">
            <v>282 Route 101 LLC</v>
          </cell>
          <cell r="E6862" t="str">
            <v>Water</v>
          </cell>
          <cell r="G6862" t="str">
            <v>NA</v>
          </cell>
          <cell r="H6862" t="str">
            <v>Merchant Unregulated</v>
          </cell>
        </row>
        <row r="6863">
          <cell r="D6863" t="str">
            <v>37 Wilton Road, Milford LLC</v>
          </cell>
          <cell r="E6863" t="str">
            <v>Water</v>
          </cell>
          <cell r="G6863" t="str">
            <v>NA</v>
          </cell>
          <cell r="H6863" t="str">
            <v>Merchant Unregulated</v>
          </cell>
        </row>
        <row r="6864">
          <cell r="D6864" t="str">
            <v>Bountiful City City of</v>
          </cell>
          <cell r="E6864" t="str">
            <v>Water</v>
          </cell>
          <cell r="G6864" t="str">
            <v>NA</v>
          </cell>
          <cell r="H6864" t="str">
            <v>Regulated</v>
          </cell>
        </row>
        <row r="6865">
          <cell r="D6865" t="str">
            <v>Manulife Financial Corporation</v>
          </cell>
          <cell r="E6865" t="str">
            <v>Gas</v>
          </cell>
          <cell r="G6865" t="str">
            <v>NA</v>
          </cell>
          <cell r="H6865" t="str">
            <v>Merchant Unregulated</v>
          </cell>
        </row>
        <row r="6866">
          <cell r="D6866" t="str">
            <v>Electric Power Development Co. Ltd.</v>
          </cell>
          <cell r="E6866" t="str">
            <v>Gas</v>
          </cell>
          <cell r="G6866" t="str">
            <v>NA</v>
          </cell>
          <cell r="H6866" t="str">
            <v>Merchant Unregulated</v>
          </cell>
        </row>
        <row r="6867">
          <cell r="D6867" t="str">
            <v>Pinellas County Resource Recovery</v>
          </cell>
          <cell r="E6867" t="str">
            <v>Biomass</v>
          </cell>
          <cell r="G6867">
            <v>339011</v>
          </cell>
          <cell r="H6867" t="str">
            <v>Merchant Unregulated</v>
          </cell>
        </row>
        <row r="6868">
          <cell r="D6868" t="str">
            <v>GDF Suez SA</v>
          </cell>
          <cell r="E6868" t="str">
            <v>Biomass</v>
          </cell>
          <cell r="G6868" t="str">
            <v>NA</v>
          </cell>
          <cell r="H6868" t="str">
            <v>Merchant Unregulated</v>
          </cell>
        </row>
        <row r="6869">
          <cell r="D6869" t="str">
            <v>GDF Suez SA</v>
          </cell>
          <cell r="E6869" t="str">
            <v>Biomass</v>
          </cell>
          <cell r="G6869" t="str">
            <v>NA</v>
          </cell>
          <cell r="H6869" t="str">
            <v>Merchant Unregulated</v>
          </cell>
        </row>
        <row r="6870">
          <cell r="D6870" t="str">
            <v>GDF Suez SA</v>
          </cell>
          <cell r="E6870" t="str">
            <v>Biomass</v>
          </cell>
          <cell r="G6870" t="str">
            <v>NA</v>
          </cell>
          <cell r="H6870" t="str">
            <v>Merchant Unregulated</v>
          </cell>
        </row>
        <row r="6871">
          <cell r="D6871" t="str">
            <v>North Carolina Municipal Power Agency Number 1</v>
          </cell>
          <cell r="E6871" t="str">
            <v>Oil</v>
          </cell>
          <cell r="G6871" t="str">
            <v>NA</v>
          </cell>
          <cell r="H6871" t="str">
            <v>Regulated</v>
          </cell>
        </row>
        <row r="6872">
          <cell r="D6872" t="str">
            <v>Brookfield Renewable Energy Partners L.P.</v>
          </cell>
          <cell r="E6872" t="str">
            <v>Water</v>
          </cell>
          <cell r="G6872" t="str">
            <v>NA</v>
          </cell>
          <cell r="H6872" t="str">
            <v>Merchant Unregulated</v>
          </cell>
        </row>
        <row r="6873">
          <cell r="D6873" t="str">
            <v>Brookfield Asset Management Inc.</v>
          </cell>
          <cell r="E6873" t="str">
            <v>Water</v>
          </cell>
          <cell r="G6873" t="str">
            <v>NA</v>
          </cell>
          <cell r="H6873" t="str">
            <v>Merchant Unregulated</v>
          </cell>
        </row>
        <row r="6874">
          <cell r="D6874" t="str">
            <v>ACI Energy, Inc</v>
          </cell>
          <cell r="E6874" t="str">
            <v>Coal</v>
          </cell>
          <cell r="G6874" t="str">
            <v>NA</v>
          </cell>
          <cell r="H6874" t="str">
            <v>Merchant Unregulated</v>
          </cell>
        </row>
        <row r="6875">
          <cell r="D6875" t="str">
            <v>Edison International</v>
          </cell>
          <cell r="E6875" t="str">
            <v>Wind</v>
          </cell>
          <cell r="G6875">
            <v>164750</v>
          </cell>
          <cell r="H6875" t="str">
            <v>Merchant Unregulated</v>
          </cell>
        </row>
        <row r="6876">
          <cell r="D6876" t="str">
            <v>Danville City of VA</v>
          </cell>
          <cell r="E6876" t="str">
            <v>Water</v>
          </cell>
          <cell r="G6876" t="str">
            <v>NA</v>
          </cell>
          <cell r="H6876" t="str">
            <v>Regulated</v>
          </cell>
        </row>
        <row r="6877">
          <cell r="D6877" t="str">
            <v>Berkshire Hathaway Inc.</v>
          </cell>
          <cell r="E6877" t="str">
            <v>Wind</v>
          </cell>
          <cell r="G6877">
            <v>16267</v>
          </cell>
          <cell r="H6877" t="str">
            <v>Merchant Unregulated</v>
          </cell>
        </row>
        <row r="6878">
          <cell r="D6878" t="str">
            <v>MidAmerican Energy Holdings Company</v>
          </cell>
          <cell r="E6878" t="str">
            <v>Wind</v>
          </cell>
          <cell r="G6878">
            <v>1848</v>
          </cell>
          <cell r="H6878" t="str">
            <v>Merchant Unregulated</v>
          </cell>
        </row>
        <row r="6879">
          <cell r="D6879" t="str">
            <v>MidAmerican Energy Holdings Company</v>
          </cell>
          <cell r="E6879" t="str">
            <v>Wind</v>
          </cell>
          <cell r="G6879">
            <v>1294</v>
          </cell>
          <cell r="H6879" t="str">
            <v>Merchant Unregulated</v>
          </cell>
        </row>
        <row r="6880">
          <cell r="D6880" t="str">
            <v>Berkshire Hathaway Inc.</v>
          </cell>
          <cell r="E6880" t="str">
            <v>Wind</v>
          </cell>
          <cell r="G6880">
            <v>11395</v>
          </cell>
          <cell r="H6880" t="str">
            <v>Merchant Unregulated</v>
          </cell>
        </row>
        <row r="6881">
          <cell r="D6881" t="str">
            <v>Berkshire Hathaway Inc.</v>
          </cell>
          <cell r="E6881" t="str">
            <v>Water</v>
          </cell>
          <cell r="G6881">
            <v>13552</v>
          </cell>
          <cell r="H6881" t="str">
            <v>Regulated</v>
          </cell>
        </row>
        <row r="6882">
          <cell r="D6882" t="str">
            <v>MidAmerican Energy Holdings Company</v>
          </cell>
          <cell r="E6882" t="str">
            <v>Water</v>
          </cell>
          <cell r="G6882">
            <v>1539</v>
          </cell>
          <cell r="H6882" t="str">
            <v>Regulated</v>
          </cell>
        </row>
        <row r="6883">
          <cell r="D6883" t="str">
            <v>Green Gas-Pioneer Crossing Energy,LLC</v>
          </cell>
          <cell r="E6883" t="str">
            <v>Biomass</v>
          </cell>
          <cell r="G6883" t="str">
            <v>NA</v>
          </cell>
          <cell r="H6883" t="str">
            <v>Merchant Unregulated</v>
          </cell>
        </row>
        <row r="6884">
          <cell r="D6884" t="str">
            <v>Basin Electric Power Cooperative</v>
          </cell>
          <cell r="E6884" t="str">
            <v>Gas</v>
          </cell>
          <cell r="G6884" t="str">
            <v>NA</v>
          </cell>
          <cell r="H6884" t="str">
            <v>Merchant Unregulated</v>
          </cell>
        </row>
        <row r="6885">
          <cell r="D6885" t="str">
            <v>Acciona, S.A.</v>
          </cell>
          <cell r="E6885" t="str">
            <v>Wind</v>
          </cell>
          <cell r="G6885" t="str">
            <v>NA</v>
          </cell>
          <cell r="H6885" t="str">
            <v>Merchant Unregulated</v>
          </cell>
        </row>
        <row r="6886">
          <cell r="D6886" t="str">
            <v>EDP - Energias de Portugal SA</v>
          </cell>
          <cell r="E6886" t="str">
            <v>Wind</v>
          </cell>
          <cell r="G6886" t="str">
            <v>NA</v>
          </cell>
          <cell r="H6886" t="str">
            <v>Merchant Unregulated</v>
          </cell>
        </row>
        <row r="6887">
          <cell r="D6887" t="str">
            <v>PARPÚBLICA - Participações Públicas (SGPS), S.A.</v>
          </cell>
          <cell r="E6887" t="str">
            <v>Wind</v>
          </cell>
          <cell r="G6887" t="str">
            <v>NA</v>
          </cell>
          <cell r="H6887" t="str">
            <v>Merchant Unregulated</v>
          </cell>
        </row>
        <row r="6888">
          <cell r="D6888" t="str">
            <v>HidroCantábrico Energia S.A.</v>
          </cell>
          <cell r="E6888" t="str">
            <v>Wind</v>
          </cell>
          <cell r="G6888" t="str">
            <v>NA</v>
          </cell>
          <cell r="H6888" t="str">
            <v>Merchant Unregulated</v>
          </cell>
        </row>
        <row r="6889">
          <cell r="D6889" t="str">
            <v>China Three Gorges Corporation</v>
          </cell>
          <cell r="E6889" t="str">
            <v>Wind</v>
          </cell>
          <cell r="G6889" t="str">
            <v>NA</v>
          </cell>
          <cell r="H6889" t="str">
            <v>Merchant Unregulated</v>
          </cell>
        </row>
        <row r="6890">
          <cell r="D6890" t="str">
            <v>EDP Renováveis</v>
          </cell>
          <cell r="E6890" t="str">
            <v>Wind</v>
          </cell>
          <cell r="G6890" t="str">
            <v>NA</v>
          </cell>
          <cell r="H6890" t="str">
            <v>Merchant Unregulated</v>
          </cell>
        </row>
        <row r="6891">
          <cell r="D6891" t="str">
            <v>E.ON SE</v>
          </cell>
          <cell r="E6891" t="str">
            <v>Wind</v>
          </cell>
          <cell r="G6891">
            <v>412978</v>
          </cell>
          <cell r="H6891" t="str">
            <v>Merchant Unregulated</v>
          </cell>
        </row>
        <row r="6892">
          <cell r="D6892" t="str">
            <v>Covanta Holding Corporation</v>
          </cell>
          <cell r="E6892" t="str">
            <v>Biomass</v>
          </cell>
          <cell r="G6892" t="str">
            <v>NA</v>
          </cell>
          <cell r="H6892" t="str">
            <v>Merchant Unregulated</v>
          </cell>
        </row>
        <row r="6893">
          <cell r="D6893" t="str">
            <v>Pipestone Area School District</v>
          </cell>
          <cell r="E6893" t="str">
            <v>Wind</v>
          </cell>
          <cell r="G6893" t="str">
            <v>NA</v>
          </cell>
          <cell r="H6893" t="str">
            <v>Merchant Unregulated</v>
          </cell>
        </row>
        <row r="6894">
          <cell r="D6894" t="str">
            <v>Piqua City of</v>
          </cell>
          <cell r="E6894" t="str">
            <v>Oil</v>
          </cell>
          <cell r="G6894">
            <v>-42</v>
          </cell>
          <cell r="H6894" t="str">
            <v>Regulated</v>
          </cell>
        </row>
        <row r="6895">
          <cell r="D6895" t="str">
            <v>Northeast Texas Elec Coop, Inc</v>
          </cell>
          <cell r="E6895" t="str">
            <v>Coal</v>
          </cell>
          <cell r="G6895">
            <v>506710</v>
          </cell>
          <cell r="H6895" t="str">
            <v>Regulated</v>
          </cell>
        </row>
        <row r="6896">
          <cell r="D6896" t="str">
            <v>Oklahoma Municipal Power Authority</v>
          </cell>
          <cell r="E6896" t="str">
            <v>Coal</v>
          </cell>
          <cell r="G6896">
            <v>101168</v>
          </cell>
          <cell r="H6896" t="str">
            <v>Regulated</v>
          </cell>
        </row>
        <row r="6897">
          <cell r="D6897" t="str">
            <v>American Electric Power Company, Inc.</v>
          </cell>
          <cell r="E6897" t="str">
            <v>Coal</v>
          </cell>
          <cell r="G6897">
            <v>3715579</v>
          </cell>
          <cell r="H6897" t="str">
            <v>Regulated</v>
          </cell>
        </row>
        <row r="6898">
          <cell r="D6898" t="str">
            <v>SunEdison, Inc.</v>
          </cell>
          <cell r="E6898" t="str">
            <v>Solar</v>
          </cell>
          <cell r="G6898" t="str">
            <v>NA</v>
          </cell>
          <cell r="H6898" t="str">
            <v>Merchant Unregulated</v>
          </cell>
        </row>
        <row r="6899">
          <cell r="D6899" t="str">
            <v>Otter Tail Corporation</v>
          </cell>
          <cell r="E6899" t="str">
            <v>Water</v>
          </cell>
          <cell r="G6899">
            <v>3497</v>
          </cell>
          <cell r="H6899" t="str">
            <v>Regulated</v>
          </cell>
        </row>
        <row r="6900">
          <cell r="D6900" t="str">
            <v>PG&amp;E Corporation</v>
          </cell>
          <cell r="E6900" t="str">
            <v>Water</v>
          </cell>
          <cell r="G6900">
            <v>208394</v>
          </cell>
          <cell r="H6900" t="str">
            <v>Regulated</v>
          </cell>
        </row>
        <row r="6901">
          <cell r="D6901" t="str">
            <v>PG&amp;E Corporation</v>
          </cell>
          <cell r="E6901" t="str">
            <v>Water</v>
          </cell>
          <cell r="G6901">
            <v>254464</v>
          </cell>
          <cell r="H6901" t="str">
            <v>Regulated</v>
          </cell>
        </row>
        <row r="6902">
          <cell r="D6902" t="str">
            <v>PG&amp;E Corporation</v>
          </cell>
          <cell r="E6902" t="str">
            <v>Water</v>
          </cell>
          <cell r="G6902">
            <v>342020</v>
          </cell>
          <cell r="H6902" t="str">
            <v>Regulated</v>
          </cell>
        </row>
        <row r="6903">
          <cell r="D6903" t="str">
            <v>PG&amp;E Corporation</v>
          </cell>
          <cell r="E6903" t="str">
            <v>Water</v>
          </cell>
          <cell r="G6903">
            <v>494464</v>
          </cell>
          <cell r="H6903" t="str">
            <v>Regulated</v>
          </cell>
        </row>
        <row r="6904">
          <cell r="D6904" t="str">
            <v>PG&amp;E Corporation</v>
          </cell>
          <cell r="E6904" t="str">
            <v>Water</v>
          </cell>
          <cell r="G6904">
            <v>296442</v>
          </cell>
          <cell r="H6904" t="str">
            <v>Regulated</v>
          </cell>
        </row>
        <row r="6905">
          <cell r="D6905" t="str">
            <v>PG&amp;E Corporation</v>
          </cell>
          <cell r="E6905" t="str">
            <v>Water</v>
          </cell>
          <cell r="G6905">
            <v>414594</v>
          </cell>
          <cell r="H6905" t="str">
            <v>Regulated</v>
          </cell>
        </row>
        <row r="6906">
          <cell r="D6906" t="str">
            <v>Los Angeles County</v>
          </cell>
          <cell r="E6906" t="str">
            <v>Gas</v>
          </cell>
          <cell r="G6906" t="str">
            <v>NA</v>
          </cell>
          <cell r="H6906" t="str">
            <v>Merchant Unregulated</v>
          </cell>
        </row>
        <row r="6907">
          <cell r="D6907" t="str">
            <v>NRG Energy, Inc.</v>
          </cell>
          <cell r="E6907" t="str">
            <v>Gas</v>
          </cell>
          <cell r="G6907" t="str">
            <v>NA</v>
          </cell>
          <cell r="H6907" t="str">
            <v>Merchant Unregulated</v>
          </cell>
        </row>
        <row r="6908">
          <cell r="D6908" t="str">
            <v>Prairie Power, Inc.</v>
          </cell>
          <cell r="E6908" t="str">
            <v>Oil</v>
          </cell>
          <cell r="G6908" t="str">
            <v>NA</v>
          </cell>
          <cell r="H6908" t="str">
            <v>Merchant Unregulated</v>
          </cell>
        </row>
        <row r="6909">
          <cell r="D6909" t="str">
            <v>Kruger, Inc.</v>
          </cell>
          <cell r="E6909" t="str">
            <v>Water</v>
          </cell>
          <cell r="G6909" t="str">
            <v>NA</v>
          </cell>
          <cell r="H6909" t="str">
            <v>Merchant Unregulated</v>
          </cell>
        </row>
        <row r="6910">
          <cell r="D6910" t="str">
            <v>Maxim Power Corporation</v>
          </cell>
          <cell r="E6910" t="str">
            <v>Gas</v>
          </cell>
          <cell r="G6910" t="str">
            <v>NA</v>
          </cell>
          <cell r="H6910" t="str">
            <v>Merchant Unregulated</v>
          </cell>
        </row>
        <row r="6911">
          <cell r="D6911" t="str">
            <v>Covanta Holding Corporation</v>
          </cell>
          <cell r="E6911" t="str">
            <v>Biomass</v>
          </cell>
          <cell r="G6911" t="str">
            <v>NA</v>
          </cell>
          <cell r="H6911" t="str">
            <v>Merchant Unregulated</v>
          </cell>
        </row>
        <row r="6912">
          <cell r="D6912" t="str">
            <v>Gaz Métro Limited Partnership</v>
          </cell>
          <cell r="E6912" t="str">
            <v>Water</v>
          </cell>
          <cell r="G6912" t="str">
            <v>NA</v>
          </cell>
          <cell r="H6912" t="str">
            <v>Regulated</v>
          </cell>
        </row>
        <row r="6913">
          <cell r="D6913" t="str">
            <v>Dominion Resources, Inc.</v>
          </cell>
          <cell r="E6913" t="str">
            <v>Biomass</v>
          </cell>
          <cell r="G6913">
            <v>340830</v>
          </cell>
          <cell r="H6913" t="str">
            <v>Regulated</v>
          </cell>
        </row>
        <row r="6914">
          <cell r="D6914" t="str">
            <v>US Renewables Group LLC</v>
          </cell>
          <cell r="E6914" t="str">
            <v>Gas</v>
          </cell>
          <cell r="G6914" t="str">
            <v>NA</v>
          </cell>
          <cell r="H6914" t="str">
            <v>Merchant Unregulated</v>
          </cell>
        </row>
        <row r="6915">
          <cell r="D6915" t="str">
            <v>Caminol Management Co, LLC</v>
          </cell>
          <cell r="E6915" t="str">
            <v>Gas</v>
          </cell>
          <cell r="G6915" t="str">
            <v>NA</v>
          </cell>
          <cell r="H6915" t="str">
            <v>Merchant Unregulated</v>
          </cell>
        </row>
        <row r="6916">
          <cell r="D6916" t="str">
            <v>BoMo, LLC</v>
          </cell>
          <cell r="E6916" t="str">
            <v>Gas</v>
          </cell>
          <cell r="G6916" t="str">
            <v>NA</v>
          </cell>
          <cell r="H6916" t="str">
            <v>Merchant Unregulated</v>
          </cell>
        </row>
        <row r="6917">
          <cell r="D6917" t="str">
            <v>Pacific Power Management LLC</v>
          </cell>
          <cell r="E6917" t="str">
            <v>Solar</v>
          </cell>
          <cell r="G6917" t="str">
            <v>NA</v>
          </cell>
          <cell r="H6917" t="str">
            <v>Merchant Unregulated</v>
          </cell>
        </row>
        <row r="6918">
          <cell r="D6918" t="str">
            <v>DTE Energy Company</v>
          </cell>
          <cell r="E6918" t="str">
            <v>Oil</v>
          </cell>
          <cell r="G6918">
            <v>241</v>
          </cell>
          <cell r="H6918" t="str">
            <v>Regulated</v>
          </cell>
        </row>
        <row r="6919">
          <cell r="D6919" t="str">
            <v>SunE Solar Fund I, LLC</v>
          </cell>
          <cell r="E6919" t="str">
            <v>Solar</v>
          </cell>
          <cell r="G6919" t="str">
            <v>NA</v>
          </cell>
          <cell r="H6919" t="str">
            <v>Merchant Unregulated</v>
          </cell>
        </row>
        <row r="6920">
          <cell r="D6920" t="str">
            <v>Prudential Financial, Inc.</v>
          </cell>
          <cell r="E6920" t="str">
            <v>Gas</v>
          </cell>
          <cell r="G6920" t="str">
            <v>NA</v>
          </cell>
          <cell r="H6920" t="str">
            <v>Merchant Unregulated</v>
          </cell>
        </row>
        <row r="6921">
          <cell r="D6921" t="str">
            <v>ITOCHU Corporation</v>
          </cell>
          <cell r="E6921" t="str">
            <v>Gas</v>
          </cell>
          <cell r="G6921" t="str">
            <v>NA</v>
          </cell>
          <cell r="H6921" t="str">
            <v>Merchant Unregulated</v>
          </cell>
        </row>
        <row r="6922">
          <cell r="D6922" t="str">
            <v>Manulife Financial Corporation</v>
          </cell>
          <cell r="E6922" t="str">
            <v>Gas</v>
          </cell>
          <cell r="G6922" t="str">
            <v>NA</v>
          </cell>
          <cell r="H6922" t="str">
            <v>Merchant Unregulated</v>
          </cell>
        </row>
        <row r="6923">
          <cell r="D6923" t="str">
            <v>ITOCHU Corporation</v>
          </cell>
          <cell r="E6923" t="str">
            <v>Gas</v>
          </cell>
          <cell r="G6923" t="str">
            <v>NA</v>
          </cell>
          <cell r="H6923" t="str">
            <v>Merchant Unregulated</v>
          </cell>
        </row>
        <row r="6924">
          <cell r="D6924" t="str">
            <v>Manulife Financial Corporation</v>
          </cell>
          <cell r="E6924" t="str">
            <v>Gas</v>
          </cell>
          <cell r="G6924" t="str">
            <v>NA</v>
          </cell>
          <cell r="H6924" t="str">
            <v>Merchant Unregulated</v>
          </cell>
        </row>
        <row r="6925">
          <cell r="D6925" t="str">
            <v>Prudential Financial, Inc.</v>
          </cell>
          <cell r="E6925" t="str">
            <v>Gas</v>
          </cell>
          <cell r="G6925" t="str">
            <v>NA</v>
          </cell>
          <cell r="H6925" t="str">
            <v>Merchant Unregulated</v>
          </cell>
        </row>
        <row r="6926">
          <cell r="D6926" t="str">
            <v>Plainview City of</v>
          </cell>
          <cell r="E6926" t="str">
            <v>Oil</v>
          </cell>
          <cell r="G6926" t="str">
            <v>NA</v>
          </cell>
          <cell r="H6926" t="str">
            <v>Regulated</v>
          </cell>
        </row>
        <row r="6927">
          <cell r="D6927" t="str">
            <v>Allied Waste Industries Inc.</v>
          </cell>
          <cell r="E6927" t="str">
            <v>Gas</v>
          </cell>
          <cell r="G6927" t="str">
            <v>NA</v>
          </cell>
          <cell r="H6927" t="str">
            <v>Merchant Unregulated</v>
          </cell>
        </row>
        <row r="6928">
          <cell r="D6928" t="str">
            <v>Riverwood International Corp</v>
          </cell>
          <cell r="E6928" t="str">
            <v>Gas</v>
          </cell>
          <cell r="G6928" t="str">
            <v>NA</v>
          </cell>
          <cell r="H6928" t="str">
            <v>Merchant Unregulated</v>
          </cell>
        </row>
        <row r="6929">
          <cell r="D6929" t="str">
            <v>PPG Industries, Incorporated</v>
          </cell>
          <cell r="E6929" t="str">
            <v>Gas</v>
          </cell>
          <cell r="G6929" t="str">
            <v>NA</v>
          </cell>
          <cell r="H6929" t="str">
            <v>Merchant Unregulated</v>
          </cell>
        </row>
        <row r="6930">
          <cell r="D6930" t="str">
            <v>Crisp County Power Comm</v>
          </cell>
          <cell r="E6930" t="str">
            <v>Coal</v>
          </cell>
          <cell r="G6930" t="str">
            <v>NA</v>
          </cell>
          <cell r="H6930" t="str">
            <v>Regulated</v>
          </cell>
        </row>
        <row r="6931">
          <cell r="D6931" t="str">
            <v>Crisp County Power Comm</v>
          </cell>
          <cell r="E6931" t="str">
            <v>Gas</v>
          </cell>
          <cell r="G6931" t="str">
            <v>NA</v>
          </cell>
          <cell r="H6931" t="str">
            <v>Regulated</v>
          </cell>
        </row>
        <row r="6932">
          <cell r="D6932" t="str">
            <v>Xcel Energy Inc.</v>
          </cell>
          <cell r="E6932" t="str">
            <v>Gas</v>
          </cell>
          <cell r="G6932">
            <v>1546095</v>
          </cell>
          <cell r="H6932" t="str">
            <v>Regulated</v>
          </cell>
        </row>
        <row r="6933">
          <cell r="D6933" t="str">
            <v>Plaquemine City of</v>
          </cell>
          <cell r="E6933" t="str">
            <v>Gas</v>
          </cell>
          <cell r="G6933" t="str">
            <v>NA</v>
          </cell>
          <cell r="H6933" t="str">
            <v>Regulated</v>
          </cell>
        </row>
        <row r="6934">
          <cell r="D6934" t="str">
            <v>Dow Chemical Company</v>
          </cell>
          <cell r="E6934" t="str">
            <v>Gas</v>
          </cell>
          <cell r="G6934">
            <v>5189388</v>
          </cell>
          <cell r="H6934" t="str">
            <v>Merchant Unregulated</v>
          </cell>
        </row>
        <row r="6935">
          <cell r="D6935" t="str">
            <v>Grand Island City of</v>
          </cell>
          <cell r="E6935" t="str">
            <v>Coal</v>
          </cell>
          <cell r="G6935" t="str">
            <v>NA</v>
          </cell>
          <cell r="H6935" t="str">
            <v>Regulated</v>
          </cell>
        </row>
        <row r="6936">
          <cell r="D6936" t="str">
            <v>Mt Pleasant City of UT</v>
          </cell>
          <cell r="E6936" t="str">
            <v>Water</v>
          </cell>
          <cell r="G6936" t="str">
            <v>NA</v>
          </cell>
          <cell r="H6936" t="str">
            <v>Regulated</v>
          </cell>
        </row>
        <row r="6937">
          <cell r="D6937" t="str">
            <v>Mt Pleasant City of UT</v>
          </cell>
          <cell r="E6937" t="str">
            <v>Water</v>
          </cell>
          <cell r="G6937" t="str">
            <v>NA</v>
          </cell>
          <cell r="H6937" t="str">
            <v>Regulated</v>
          </cell>
        </row>
        <row r="6938">
          <cell r="D6938" t="str">
            <v>Mt Pleasant City of UT</v>
          </cell>
          <cell r="E6938" t="str">
            <v>Water</v>
          </cell>
          <cell r="G6938" t="str">
            <v>NA</v>
          </cell>
          <cell r="H6938" t="str">
            <v>Regulated</v>
          </cell>
        </row>
        <row r="6939">
          <cell r="D6939" t="str">
            <v>Mt Pleasant City of UT</v>
          </cell>
          <cell r="E6939" t="str">
            <v>Water</v>
          </cell>
          <cell r="G6939" t="str">
            <v>NA</v>
          </cell>
          <cell r="H6939" t="str">
            <v>Regulated</v>
          </cell>
        </row>
        <row r="6940">
          <cell r="D6940" t="str">
            <v>Berkshire Hathaway Inc.</v>
          </cell>
          <cell r="E6940" t="str">
            <v>Gas</v>
          </cell>
          <cell r="G6940">
            <v>27178</v>
          </cell>
          <cell r="H6940" t="str">
            <v>Regulated</v>
          </cell>
        </row>
        <row r="6941">
          <cell r="D6941" t="str">
            <v>MidAmerican Energy Holdings Company</v>
          </cell>
          <cell r="E6941" t="str">
            <v>Gas</v>
          </cell>
          <cell r="G6941">
            <v>3086</v>
          </cell>
          <cell r="H6941" t="str">
            <v>Regulated</v>
          </cell>
        </row>
        <row r="6942">
          <cell r="D6942" t="str">
            <v>SunEdison, Inc.</v>
          </cell>
          <cell r="E6942" t="str">
            <v>Solar</v>
          </cell>
          <cell r="G6942" t="str">
            <v>NA</v>
          </cell>
          <cell r="H6942" t="str">
            <v>Merchant Unregulated</v>
          </cell>
        </row>
        <row r="6943">
          <cell r="D6943" t="str">
            <v>Wisconsin Energy Corporation</v>
          </cell>
          <cell r="E6943" t="str">
            <v>Coal</v>
          </cell>
          <cell r="G6943">
            <v>5352811</v>
          </cell>
          <cell r="H6943" t="str">
            <v>Regulated</v>
          </cell>
        </row>
        <row r="6944">
          <cell r="D6944" t="str">
            <v>Wisconsin Energy Corporation</v>
          </cell>
          <cell r="E6944" t="str">
            <v>Oil</v>
          </cell>
          <cell r="G6944">
            <v>0</v>
          </cell>
          <cell r="H6944" t="str">
            <v>Regulated</v>
          </cell>
        </row>
        <row r="6945">
          <cell r="D6945" t="str">
            <v>Los Angeles Department of Water and Power</v>
          </cell>
          <cell r="E6945" t="str">
            <v>Water</v>
          </cell>
          <cell r="G6945" t="str">
            <v>NA</v>
          </cell>
          <cell r="H6945" t="str">
            <v>Regulated</v>
          </cell>
        </row>
        <row r="6946">
          <cell r="D6946" t="str">
            <v>Harrisonburg City of</v>
          </cell>
          <cell r="E6946" t="str">
            <v>Oil</v>
          </cell>
          <cell r="G6946" t="str">
            <v>NA</v>
          </cell>
          <cell r="H6946" t="str">
            <v>Regulated</v>
          </cell>
        </row>
        <row r="6947">
          <cell r="D6947" t="str">
            <v>Harrisonburg City of</v>
          </cell>
          <cell r="E6947" t="str">
            <v>Oil</v>
          </cell>
          <cell r="G6947" t="str">
            <v>NA</v>
          </cell>
          <cell r="H6947" t="str">
            <v>Regulated</v>
          </cell>
        </row>
        <row r="6948">
          <cell r="D6948" t="str">
            <v>Great River Energy</v>
          </cell>
          <cell r="E6948" t="str">
            <v>Gas</v>
          </cell>
          <cell r="G6948">
            <v>173837</v>
          </cell>
          <cell r="H6948" t="str">
            <v>Merchant Unregulated</v>
          </cell>
        </row>
        <row r="6949">
          <cell r="D6949" t="str">
            <v>SunEdison, Inc.</v>
          </cell>
          <cell r="E6949" t="str">
            <v>Solar</v>
          </cell>
          <cell r="G6949" t="str">
            <v>NA</v>
          </cell>
          <cell r="H6949" t="str">
            <v>Merchant Unregulated</v>
          </cell>
        </row>
        <row r="6950">
          <cell r="D6950" t="str">
            <v>FirstEnergy Corp.</v>
          </cell>
          <cell r="E6950" t="str">
            <v>Coal</v>
          </cell>
          <cell r="G6950">
            <v>7368037</v>
          </cell>
          <cell r="H6950" t="str">
            <v>Regulated</v>
          </cell>
        </row>
        <row r="6951">
          <cell r="D6951" t="str">
            <v>FirstEnergy Corp.</v>
          </cell>
          <cell r="E6951" t="str">
            <v>Coal</v>
          </cell>
          <cell r="G6951">
            <v>613803</v>
          </cell>
          <cell r="H6951" t="str">
            <v>Regulated</v>
          </cell>
        </row>
        <row r="6952">
          <cell r="D6952" t="str">
            <v>GDF Suez SA</v>
          </cell>
          <cell r="E6952" t="str">
            <v>Gas</v>
          </cell>
          <cell r="G6952">
            <v>78565</v>
          </cell>
          <cell r="H6952" t="str">
            <v>Merchant Unregulated</v>
          </cell>
        </row>
        <row r="6953">
          <cell r="D6953" t="str">
            <v>JPMorgan Chase &amp; Co.</v>
          </cell>
          <cell r="E6953" t="str">
            <v>Geothermal</v>
          </cell>
          <cell r="G6953" t="str">
            <v>NA</v>
          </cell>
          <cell r="H6953" t="str">
            <v>Merchant Unregulated</v>
          </cell>
        </row>
        <row r="6954">
          <cell r="D6954" t="str">
            <v>Ormat Industries Ltd.</v>
          </cell>
          <cell r="E6954" t="str">
            <v>Geothermal</v>
          </cell>
          <cell r="G6954" t="str">
            <v>NA</v>
          </cell>
          <cell r="H6954" t="str">
            <v>Merchant Unregulated</v>
          </cell>
        </row>
        <row r="6955">
          <cell r="D6955" t="str">
            <v>Ormat Technologies, Inc.</v>
          </cell>
          <cell r="E6955" t="str">
            <v>Geothermal</v>
          </cell>
          <cell r="G6955" t="str">
            <v>NA</v>
          </cell>
          <cell r="H6955" t="str">
            <v>Merchant Unregulated</v>
          </cell>
        </row>
        <row r="6956">
          <cell r="D6956" t="str">
            <v>EIF Management, LLC</v>
          </cell>
          <cell r="E6956" t="str">
            <v>Coal</v>
          </cell>
          <cell r="G6956">
            <v>1292492</v>
          </cell>
          <cell r="H6956" t="str">
            <v>Regulated</v>
          </cell>
        </row>
        <row r="6957">
          <cell r="D6957" t="str">
            <v>Manulife Financial Corporation</v>
          </cell>
          <cell r="E6957" t="str">
            <v>Coal</v>
          </cell>
          <cell r="G6957">
            <v>1189879</v>
          </cell>
          <cell r="H6957" t="str">
            <v>Regulated</v>
          </cell>
        </row>
        <row r="6958">
          <cell r="D6958" t="str">
            <v>Municipal Energy Agency of MS</v>
          </cell>
          <cell r="E6958" t="str">
            <v>Coal</v>
          </cell>
          <cell r="G6958">
            <v>261990</v>
          </cell>
          <cell r="H6958" t="str">
            <v>Regulated</v>
          </cell>
        </row>
        <row r="6959">
          <cell r="D6959" t="str">
            <v>Missouri Joint Municipal Electric Utility Commission</v>
          </cell>
          <cell r="E6959" t="str">
            <v>Coal</v>
          </cell>
          <cell r="G6959">
            <v>965439</v>
          </cell>
          <cell r="H6959" t="str">
            <v>Regulated</v>
          </cell>
        </row>
        <row r="6960">
          <cell r="D6960" t="str">
            <v>East Texas Electric Co-op, Inc.</v>
          </cell>
          <cell r="E6960" t="str">
            <v>Coal</v>
          </cell>
          <cell r="G6960">
            <v>328362</v>
          </cell>
          <cell r="H6960" t="str">
            <v>Regulated</v>
          </cell>
        </row>
        <row r="6961">
          <cell r="D6961" t="str">
            <v>Empire District Electric Company</v>
          </cell>
          <cell r="E6961" t="str">
            <v>Coal</v>
          </cell>
          <cell r="G6961">
            <v>328362</v>
          </cell>
          <cell r="H6961" t="str">
            <v>Regulated</v>
          </cell>
        </row>
        <row r="6962">
          <cell r="D6962" t="str">
            <v>Stimson Lumber Company</v>
          </cell>
          <cell r="E6962" t="str">
            <v>Biomass</v>
          </cell>
          <cell r="G6962">
            <v>35341</v>
          </cell>
          <cell r="H6962" t="str">
            <v>Merchant Unregulated</v>
          </cell>
        </row>
        <row r="6963">
          <cell r="D6963" t="str">
            <v>Domtar Corp.</v>
          </cell>
          <cell r="E6963" t="str">
            <v>Biomass</v>
          </cell>
          <cell r="G6963">
            <v>512465</v>
          </cell>
          <cell r="H6963" t="str">
            <v>Merchant Unregulated</v>
          </cell>
        </row>
        <row r="6964">
          <cell r="D6964" t="str">
            <v>SunEnergy1, LLC</v>
          </cell>
          <cell r="E6964" t="str">
            <v>Solar</v>
          </cell>
          <cell r="G6964" t="str">
            <v>NA</v>
          </cell>
          <cell r="H6964" t="str">
            <v>Merchant Unregulated</v>
          </cell>
        </row>
        <row r="6965">
          <cell r="D6965" t="str">
            <v>Plymouth Cogeneration Limited Partnership</v>
          </cell>
          <cell r="E6965" t="str">
            <v>Oil</v>
          </cell>
          <cell r="G6965" t="str">
            <v>NA</v>
          </cell>
          <cell r="H6965" t="str">
            <v>Merchant Unregulated</v>
          </cell>
        </row>
        <row r="6966">
          <cell r="D6966" t="str">
            <v>Pocahontas City of</v>
          </cell>
          <cell r="E6966" t="str">
            <v>Oil</v>
          </cell>
          <cell r="G6966" t="str">
            <v>NA</v>
          </cell>
          <cell r="H6966" t="str">
            <v>Regulated</v>
          </cell>
        </row>
        <row r="6967">
          <cell r="D6967" t="str">
            <v>Gamesa Corporacion Tecnologica S.A.</v>
          </cell>
          <cell r="E6967" t="str">
            <v>Wind</v>
          </cell>
          <cell r="G6967">
            <v>178931</v>
          </cell>
          <cell r="H6967" t="str">
            <v>Merchant Unregulated</v>
          </cell>
        </row>
        <row r="6968">
          <cell r="D6968" t="str">
            <v>Pocono International Raceway, Inc.</v>
          </cell>
          <cell r="E6968" t="str">
            <v>Solar</v>
          </cell>
          <cell r="G6968" t="str">
            <v>NA</v>
          </cell>
          <cell r="H6968" t="str">
            <v>Merchant Unregulated</v>
          </cell>
        </row>
        <row r="6969">
          <cell r="D6969" t="str">
            <v>PG&amp;E Corporation</v>
          </cell>
          <cell r="E6969" t="str">
            <v>Water</v>
          </cell>
          <cell r="G6969">
            <v>423083</v>
          </cell>
          <cell r="H6969" t="str">
            <v>Regulated</v>
          </cell>
        </row>
        <row r="6970">
          <cell r="D6970" t="str">
            <v>Pohl &amp; Holmes, Inc.</v>
          </cell>
          <cell r="E6970" t="str">
            <v>Solar</v>
          </cell>
          <cell r="G6970" t="str">
            <v>NA</v>
          </cell>
          <cell r="H6970" t="str">
            <v>Merchant Unregulated</v>
          </cell>
        </row>
        <row r="6971">
          <cell r="D6971" t="str">
            <v>PowerSouth Energy Cooperative</v>
          </cell>
          <cell r="E6971" t="str">
            <v>Water</v>
          </cell>
          <cell r="G6971" t="str">
            <v>NA</v>
          </cell>
          <cell r="H6971" t="str">
            <v>Merchant Unregulated</v>
          </cell>
        </row>
        <row r="6972">
          <cell r="D6972" t="str">
            <v>NextEra Energy, Inc.</v>
          </cell>
          <cell r="E6972" t="str">
            <v>Nuclear</v>
          </cell>
          <cell r="G6972">
            <v>9783703</v>
          </cell>
          <cell r="H6972" t="str">
            <v>Merchant Unregulated</v>
          </cell>
        </row>
        <row r="6973">
          <cell r="D6973" t="str">
            <v>NextEra Energy, Inc.</v>
          </cell>
          <cell r="E6973" t="str">
            <v>Oil</v>
          </cell>
          <cell r="G6973">
            <v>418</v>
          </cell>
          <cell r="H6973" t="str">
            <v>Merchant Unregulated</v>
          </cell>
        </row>
        <row r="6974">
          <cell r="D6974" t="str">
            <v>Alcoa, Inc.</v>
          </cell>
          <cell r="E6974" t="str">
            <v>Gas</v>
          </cell>
          <cell r="G6974" t="str">
            <v>NA</v>
          </cell>
          <cell r="H6974" t="str">
            <v>Merchant Unregulated</v>
          </cell>
        </row>
        <row r="6975">
          <cell r="D6975" t="str">
            <v>North Slope Borough Power and Light</v>
          </cell>
          <cell r="E6975" t="str">
            <v>Oil</v>
          </cell>
          <cell r="G6975" t="str">
            <v>NA</v>
          </cell>
          <cell r="H6975" t="str">
            <v>Regulated</v>
          </cell>
        </row>
        <row r="6976">
          <cell r="D6976" t="str">
            <v>North Slope Borough Power and Light</v>
          </cell>
          <cell r="E6976" t="str">
            <v>Oil</v>
          </cell>
          <cell r="G6976" t="str">
            <v>NA</v>
          </cell>
          <cell r="H6976" t="str">
            <v>Regulated</v>
          </cell>
        </row>
        <row r="6977">
          <cell r="D6977" t="str">
            <v>San Diego City of</v>
          </cell>
          <cell r="E6977" t="str">
            <v>Water</v>
          </cell>
          <cell r="G6977" t="str">
            <v>NA</v>
          </cell>
          <cell r="H6977" t="str">
            <v>Merchant Unregulated</v>
          </cell>
        </row>
        <row r="6978">
          <cell r="D6978" t="str">
            <v>Air Liquide America Corp.</v>
          </cell>
          <cell r="E6978" t="str">
            <v>Gas</v>
          </cell>
          <cell r="G6978" t="str">
            <v>NA</v>
          </cell>
          <cell r="H6978" t="str">
            <v>Merchant Unregulated</v>
          </cell>
        </row>
        <row r="6979">
          <cell r="D6979" t="str">
            <v>Exelon Corporation</v>
          </cell>
          <cell r="E6979" t="str">
            <v>Solar</v>
          </cell>
          <cell r="G6979" t="str">
            <v>NA</v>
          </cell>
          <cell r="H6979" t="str">
            <v>Merchant Unregulated</v>
          </cell>
        </row>
        <row r="6980">
          <cell r="D6980" t="str">
            <v>Manitoba Hydro</v>
          </cell>
          <cell r="E6980" t="str">
            <v>Water</v>
          </cell>
          <cell r="G6980" t="str">
            <v>NA</v>
          </cell>
          <cell r="H6980" t="str">
            <v>Foreign</v>
          </cell>
        </row>
        <row r="6981">
          <cell r="D6981" t="str">
            <v>United States Government</v>
          </cell>
          <cell r="E6981" t="str">
            <v>Water</v>
          </cell>
          <cell r="G6981">
            <v>197625</v>
          </cell>
          <cell r="H6981" t="str">
            <v>Merchant Unregulated</v>
          </cell>
        </row>
        <row r="6982">
          <cell r="D6982" t="str">
            <v>TECO Energy, Inc.</v>
          </cell>
          <cell r="E6982" t="str">
            <v>Gas</v>
          </cell>
          <cell r="G6982">
            <v>437050</v>
          </cell>
          <cell r="H6982" t="str">
            <v>Regulated</v>
          </cell>
        </row>
        <row r="6983">
          <cell r="D6983" t="str">
            <v>TECO Energy, Inc.</v>
          </cell>
          <cell r="E6983" t="str">
            <v>Coal</v>
          </cell>
          <cell r="G6983">
            <v>1194915</v>
          </cell>
          <cell r="H6983" t="str">
            <v>Regulated</v>
          </cell>
        </row>
        <row r="6984">
          <cell r="D6984" t="str">
            <v>Berkshire Hathaway Inc.</v>
          </cell>
          <cell r="E6984" t="str">
            <v>Wind</v>
          </cell>
          <cell r="G6984">
            <v>837118</v>
          </cell>
          <cell r="H6984" t="str">
            <v>Regulated</v>
          </cell>
        </row>
        <row r="6985">
          <cell r="D6985" t="str">
            <v>MidAmerican Energy Holdings Company</v>
          </cell>
          <cell r="E6985" t="str">
            <v>Wind</v>
          </cell>
          <cell r="G6985">
            <v>95086</v>
          </cell>
          <cell r="H6985" t="str">
            <v>Regulated</v>
          </cell>
        </row>
        <row r="6986">
          <cell r="D6986" t="str">
            <v>Ponca City City of</v>
          </cell>
          <cell r="E6986" t="str">
            <v>Gas</v>
          </cell>
          <cell r="G6986" t="str">
            <v>NA</v>
          </cell>
          <cell r="H6986" t="str">
            <v>Regulated</v>
          </cell>
        </row>
        <row r="6987">
          <cell r="D6987" t="str">
            <v>Oklahoma Municipal Power Authority</v>
          </cell>
          <cell r="E6987" t="str">
            <v>Gas</v>
          </cell>
          <cell r="G6987" t="str">
            <v>NA</v>
          </cell>
          <cell r="H6987" t="str">
            <v>Merchant Unregulated</v>
          </cell>
        </row>
        <row r="6988">
          <cell r="D6988" t="str">
            <v>Oklahoma Municipal Power Authority</v>
          </cell>
          <cell r="E6988" t="str">
            <v>Gas</v>
          </cell>
          <cell r="G6988" t="str">
            <v>NA</v>
          </cell>
          <cell r="H6988" t="str">
            <v>Merchant Unregulated</v>
          </cell>
        </row>
        <row r="6989">
          <cell r="D6989" t="str">
            <v>Ponca City City of</v>
          </cell>
          <cell r="E6989" t="str">
            <v>Gas</v>
          </cell>
          <cell r="G6989" t="str">
            <v>NA</v>
          </cell>
          <cell r="H6989" t="str">
            <v>Regulated</v>
          </cell>
        </row>
        <row r="6990">
          <cell r="D6990" t="str">
            <v>IDACORP, Inc.</v>
          </cell>
          <cell r="E6990" t="str">
            <v>Water</v>
          </cell>
          <cell r="G6990" t="str">
            <v>NA</v>
          </cell>
          <cell r="H6990" t="str">
            <v>Merchant Unregulated</v>
          </cell>
        </row>
        <row r="6991">
          <cell r="D6991" t="str">
            <v>Public Employee Retirement System Of Idaho</v>
          </cell>
          <cell r="E6991" t="str">
            <v>Water</v>
          </cell>
          <cell r="G6991" t="str">
            <v>NA</v>
          </cell>
          <cell r="H6991" t="str">
            <v>Merchant Unregulated</v>
          </cell>
        </row>
        <row r="6992">
          <cell r="D6992" t="str">
            <v>Ponnequin Acquisitions, LLC</v>
          </cell>
          <cell r="E6992" t="str">
            <v>Wind</v>
          </cell>
          <cell r="G6992" t="str">
            <v>NA</v>
          </cell>
          <cell r="H6992" t="str">
            <v>Merchant Unregulated</v>
          </cell>
        </row>
        <row r="6993">
          <cell r="D6993" t="str">
            <v>Xcel Energy Inc.</v>
          </cell>
          <cell r="E6993" t="str">
            <v>Wind</v>
          </cell>
          <cell r="G6993">
            <v>53843</v>
          </cell>
          <cell r="H6993" t="str">
            <v>Regulated</v>
          </cell>
        </row>
        <row r="6994">
          <cell r="D6994" t="str">
            <v>Brookfield Renewable Energy Partners L.P.</v>
          </cell>
          <cell r="E6994" t="str">
            <v>Water</v>
          </cell>
          <cell r="G6994" t="str">
            <v>NA</v>
          </cell>
          <cell r="H6994" t="str">
            <v>Merchant Unregulated</v>
          </cell>
        </row>
        <row r="6995">
          <cell r="D6995" t="str">
            <v>Brookfield Asset Management Inc.</v>
          </cell>
          <cell r="E6995" t="str">
            <v>Water</v>
          </cell>
          <cell r="G6995" t="str">
            <v>NA</v>
          </cell>
          <cell r="H6995" t="str">
            <v>Merchant Unregulated</v>
          </cell>
        </row>
        <row r="6996">
          <cell r="D6996" t="str">
            <v>Three Rivers Solid Waste Authority</v>
          </cell>
          <cell r="E6996" t="str">
            <v>Biomass</v>
          </cell>
          <cell r="G6996" t="str">
            <v>NA</v>
          </cell>
          <cell r="H6996" t="str">
            <v>Merchant Unregulated</v>
          </cell>
        </row>
        <row r="6997">
          <cell r="D6997" t="str">
            <v>Edison International</v>
          </cell>
          <cell r="E6997" t="str">
            <v>Water</v>
          </cell>
          <cell r="G6997">
            <v>7873</v>
          </cell>
          <cell r="H6997" t="str">
            <v>Regulated</v>
          </cell>
        </row>
        <row r="6998">
          <cell r="D6998" t="str">
            <v>Poplar Bluff City of</v>
          </cell>
          <cell r="E6998" t="str">
            <v>Gas</v>
          </cell>
          <cell r="G6998" t="str">
            <v>NA</v>
          </cell>
          <cell r="H6998" t="str">
            <v>Regulated</v>
          </cell>
        </row>
        <row r="6999">
          <cell r="D6999" t="str">
            <v>Frontier Communications Corporation</v>
          </cell>
          <cell r="E6999" t="str">
            <v>Oil</v>
          </cell>
          <cell r="G6999">
            <v>15336</v>
          </cell>
          <cell r="H6999" t="str">
            <v>Merchant Unregulated</v>
          </cell>
        </row>
        <row r="7000">
          <cell r="D7000" t="str">
            <v>Placid Refining Company LLC</v>
          </cell>
          <cell r="E7000" t="str">
            <v>Gas</v>
          </cell>
          <cell r="G7000" t="str">
            <v>NA</v>
          </cell>
          <cell r="H7000" t="str">
            <v>Merchant Unregulated</v>
          </cell>
        </row>
        <row r="7001">
          <cell r="D7001" t="str">
            <v>Kauai Island Utility Cooperative</v>
          </cell>
          <cell r="E7001" t="str">
            <v>Oil</v>
          </cell>
          <cell r="G7001">
            <v>173715</v>
          </cell>
          <cell r="H7001" t="str">
            <v>Merchant Unregulated</v>
          </cell>
        </row>
        <row r="7002">
          <cell r="D7002" t="str">
            <v>Alexander &amp; Baldwin, Inc.</v>
          </cell>
          <cell r="E7002" t="str">
            <v>Solar</v>
          </cell>
          <cell r="G7002" t="str">
            <v>NA</v>
          </cell>
          <cell r="H7002" t="str">
            <v>Merchant Unregulated</v>
          </cell>
        </row>
        <row r="7003">
          <cell r="D7003" t="str">
            <v>Saudi Arabian Oil Company</v>
          </cell>
          <cell r="E7003" t="str">
            <v>Gas</v>
          </cell>
          <cell r="G7003">
            <v>820865</v>
          </cell>
          <cell r="H7003" t="str">
            <v>Merchant Unregulated</v>
          </cell>
        </row>
        <row r="7004">
          <cell r="D7004" t="str">
            <v>Royal Dutch Shell plc</v>
          </cell>
          <cell r="E7004" t="str">
            <v>Gas</v>
          </cell>
          <cell r="G7004">
            <v>820865</v>
          </cell>
          <cell r="H7004" t="str">
            <v>Merchant Unregulated</v>
          </cell>
        </row>
        <row r="7005">
          <cell r="D7005" t="str">
            <v>Valero Energy Corporation</v>
          </cell>
          <cell r="E7005" t="str">
            <v>Other Nonrenewable</v>
          </cell>
          <cell r="G7005" t="str">
            <v>NA</v>
          </cell>
          <cell r="H7005" t="str">
            <v>Merchant Unregulated</v>
          </cell>
        </row>
        <row r="7006">
          <cell r="D7006" t="str">
            <v>Total S.A.</v>
          </cell>
          <cell r="E7006" t="str">
            <v>Gas</v>
          </cell>
          <cell r="G7006" t="str">
            <v>NA</v>
          </cell>
          <cell r="H7006" t="str">
            <v>Merchant Unregulated</v>
          </cell>
        </row>
        <row r="7007">
          <cell r="D7007" t="str">
            <v>Domtar Corp.</v>
          </cell>
          <cell r="E7007" t="str">
            <v>Water</v>
          </cell>
          <cell r="G7007" t="str">
            <v>NA</v>
          </cell>
          <cell r="H7007" t="str">
            <v>Merchant Unregulated</v>
          </cell>
        </row>
        <row r="7008">
          <cell r="D7008" t="str">
            <v>NextEra Energy, Inc.</v>
          </cell>
          <cell r="E7008" t="str">
            <v>Gas</v>
          </cell>
          <cell r="G7008">
            <v>4485</v>
          </cell>
          <cell r="H7008" t="str">
            <v>Regulated</v>
          </cell>
        </row>
        <row r="7009">
          <cell r="D7009" t="str">
            <v>Koch Industries, Inc.</v>
          </cell>
          <cell r="E7009" t="str">
            <v>Biomass</v>
          </cell>
          <cell r="G7009" t="str">
            <v>NA</v>
          </cell>
          <cell r="H7009" t="str">
            <v>Merchant Unregulated</v>
          </cell>
        </row>
        <row r="7010">
          <cell r="D7010" t="str">
            <v>National Grid plc</v>
          </cell>
          <cell r="E7010" t="str">
            <v>Gas</v>
          </cell>
          <cell r="G7010">
            <v>271271</v>
          </cell>
          <cell r="H7010" t="str">
            <v>Merchant Unregulated</v>
          </cell>
        </row>
        <row r="7011">
          <cell r="D7011" t="str">
            <v>National Grid plc</v>
          </cell>
          <cell r="E7011" t="str">
            <v>Gas</v>
          </cell>
          <cell r="G7011">
            <v>116872</v>
          </cell>
          <cell r="H7011" t="str">
            <v>Merchant Unregulated</v>
          </cell>
        </row>
        <row r="7012">
          <cell r="D7012" t="str">
            <v>National Grid plc</v>
          </cell>
          <cell r="E7012" t="str">
            <v>Gas</v>
          </cell>
          <cell r="G7012">
            <v>20819</v>
          </cell>
          <cell r="H7012" t="str">
            <v>Merchant Unregulated</v>
          </cell>
        </row>
        <row r="7013">
          <cell r="D7013" t="str">
            <v>Empire Hydro Partners</v>
          </cell>
          <cell r="E7013" t="str">
            <v>Water</v>
          </cell>
          <cell r="G7013" t="str">
            <v>NA</v>
          </cell>
          <cell r="H7013" t="str">
            <v>Merchant Unregulated</v>
          </cell>
        </row>
        <row r="7014">
          <cell r="D7014" t="str">
            <v>Kodiak Electric Assn Inc</v>
          </cell>
          <cell r="E7014" t="str">
            <v>Oil</v>
          </cell>
          <cell r="G7014" t="str">
            <v>NA</v>
          </cell>
          <cell r="H7014" t="str">
            <v>Merchant Unregulated</v>
          </cell>
        </row>
        <row r="7015">
          <cell r="D7015" t="str">
            <v>SunEdison, Inc.</v>
          </cell>
          <cell r="E7015" t="str">
            <v>Solar</v>
          </cell>
          <cell r="G7015" t="str">
            <v>NA</v>
          </cell>
          <cell r="H7015" t="str">
            <v>Merchant Unregulated</v>
          </cell>
        </row>
        <row r="7016">
          <cell r="D7016" t="str">
            <v>Pacific Power Management LLC</v>
          </cell>
          <cell r="E7016" t="str">
            <v>Solar</v>
          </cell>
          <cell r="G7016" t="str">
            <v>NA</v>
          </cell>
          <cell r="H7016" t="str">
            <v>Merchant Unregulated</v>
          </cell>
        </row>
        <row r="7017">
          <cell r="D7017" t="str">
            <v>Port Townsend Paper Corp.</v>
          </cell>
          <cell r="E7017" t="str">
            <v>Biomass</v>
          </cell>
          <cell r="G7017" t="str">
            <v>NA</v>
          </cell>
          <cell r="H7017" t="str">
            <v>Merchant Unregulated</v>
          </cell>
        </row>
        <row r="7018">
          <cell r="D7018" t="str">
            <v>Port Townsend Paper Corp.</v>
          </cell>
          <cell r="E7018" t="str">
            <v>Water</v>
          </cell>
          <cell r="G7018" t="str">
            <v>NA</v>
          </cell>
          <cell r="H7018" t="str">
            <v>Merchant Unregulated</v>
          </cell>
        </row>
        <row r="7019">
          <cell r="D7019" t="str">
            <v>Wisconsin Energy Corporation</v>
          </cell>
          <cell r="E7019" t="str">
            <v>Gas</v>
          </cell>
          <cell r="G7019">
            <v>4961686</v>
          </cell>
          <cell r="H7019" t="str">
            <v>Regulated</v>
          </cell>
        </row>
        <row r="7020">
          <cell r="D7020" t="str">
            <v>Weyerhaeuser Company</v>
          </cell>
          <cell r="E7020" t="str">
            <v>Biomass</v>
          </cell>
          <cell r="G7020" t="str">
            <v>NA</v>
          </cell>
          <cell r="H7020" t="str">
            <v>Merchant Unregulated</v>
          </cell>
        </row>
        <row r="7021">
          <cell r="D7021" t="str">
            <v>Portland General Electric Company</v>
          </cell>
          <cell r="E7021" t="str">
            <v>Gas</v>
          </cell>
          <cell r="G7021">
            <v>1729181</v>
          </cell>
          <cell r="H7021" t="str">
            <v>Regulated</v>
          </cell>
        </row>
        <row r="7022">
          <cell r="D7022" t="str">
            <v>Integrys Energy Group, Inc.</v>
          </cell>
          <cell r="E7022" t="str">
            <v>Oil</v>
          </cell>
          <cell r="G7022">
            <v>0</v>
          </cell>
          <cell r="H7022" t="str">
            <v>Regulated</v>
          </cell>
        </row>
        <row r="7023">
          <cell r="D7023" t="str">
            <v>Edison International</v>
          </cell>
          <cell r="E7023" t="str">
            <v>Water</v>
          </cell>
          <cell r="G7023">
            <v>14961</v>
          </cell>
          <cell r="H7023" t="str">
            <v>Regulated</v>
          </cell>
        </row>
        <row r="7024">
          <cell r="D7024" t="str">
            <v>Edison International</v>
          </cell>
          <cell r="E7024" t="str">
            <v>Solar</v>
          </cell>
          <cell r="G7024" t="str">
            <v>NA</v>
          </cell>
          <cell r="H7024" t="str">
            <v>Regulated</v>
          </cell>
        </row>
        <row r="7025">
          <cell r="D7025" t="str">
            <v>NRG Energy, Inc.</v>
          </cell>
          <cell r="E7025" t="str">
            <v>Coal</v>
          </cell>
          <cell r="G7025" t="str">
            <v>NA</v>
          </cell>
          <cell r="H7025" t="str">
            <v>Merchant Unregulated</v>
          </cell>
        </row>
        <row r="7026">
          <cell r="D7026" t="str">
            <v>NRG Energy, Inc.</v>
          </cell>
          <cell r="E7026" t="str">
            <v>Oil</v>
          </cell>
          <cell r="G7026" t="str">
            <v>NA</v>
          </cell>
          <cell r="H7026" t="str">
            <v>Merchant Unregulated</v>
          </cell>
        </row>
        <row r="7027">
          <cell r="D7027" t="str">
            <v>Portland City of (Oregon)</v>
          </cell>
          <cell r="E7027" t="str">
            <v>Water</v>
          </cell>
          <cell r="G7027" t="str">
            <v>NA</v>
          </cell>
          <cell r="H7027" t="str">
            <v>Merchant Unregulated</v>
          </cell>
        </row>
        <row r="7028">
          <cell r="D7028" t="str">
            <v>Portland City of (Oregon)</v>
          </cell>
          <cell r="E7028" t="str">
            <v>Water</v>
          </cell>
          <cell r="G7028" t="str">
            <v>NA</v>
          </cell>
          <cell r="H7028" t="str">
            <v>Merchant Unregulated</v>
          </cell>
        </row>
        <row r="7029">
          <cell r="D7029" t="str">
            <v>Portland General Electric Company</v>
          </cell>
          <cell r="E7029" t="str">
            <v>Oil</v>
          </cell>
          <cell r="G7029">
            <v>45</v>
          </cell>
          <cell r="H7029" t="str">
            <v>Regulated</v>
          </cell>
        </row>
        <row r="7030">
          <cell r="D7030" t="str">
            <v>Portland City of</v>
          </cell>
          <cell r="E7030" t="str">
            <v>Water</v>
          </cell>
          <cell r="G7030" t="str">
            <v>NA</v>
          </cell>
          <cell r="H7030" t="str">
            <v>Regulated</v>
          </cell>
        </row>
        <row r="7031">
          <cell r="D7031" t="str">
            <v>Primary Energy Recycling Corporation</v>
          </cell>
          <cell r="E7031" t="str">
            <v>Gas</v>
          </cell>
          <cell r="G7031" t="str">
            <v>NA</v>
          </cell>
          <cell r="H7031" t="str">
            <v>Merchant Unregulated</v>
          </cell>
        </row>
        <row r="7032">
          <cell r="D7032" t="str">
            <v>Carlyle Group L.P.</v>
          </cell>
          <cell r="E7032" t="str">
            <v>Coal</v>
          </cell>
          <cell r="G7032" t="str">
            <v>NA</v>
          </cell>
          <cell r="H7032" t="str">
            <v>Merchant Unregulated</v>
          </cell>
        </row>
        <row r="7033">
          <cell r="D7033" t="str">
            <v>Quantum Energy Partners</v>
          </cell>
          <cell r="E7033" t="str">
            <v>Coal</v>
          </cell>
          <cell r="G7033" t="str">
            <v>NA</v>
          </cell>
          <cell r="H7033" t="str">
            <v>Merchant Unregulated</v>
          </cell>
        </row>
        <row r="7034">
          <cell r="D7034" t="str">
            <v>Portsmouth Town of</v>
          </cell>
          <cell r="E7034" t="str">
            <v>Wind</v>
          </cell>
          <cell r="G7034" t="str">
            <v>NA</v>
          </cell>
          <cell r="H7034" t="str">
            <v>Merchant Unregulated</v>
          </cell>
        </row>
        <row r="7035">
          <cell r="D7035" t="str">
            <v>Dominion Resources, Inc.</v>
          </cell>
          <cell r="E7035" t="str">
            <v>Oil</v>
          </cell>
          <cell r="G7035">
            <v>251787</v>
          </cell>
          <cell r="H7035" t="str">
            <v>Regulated</v>
          </cell>
        </row>
        <row r="7036">
          <cell r="D7036" t="str">
            <v>Dominion Resources, Inc.</v>
          </cell>
          <cell r="E7036" t="str">
            <v>Gas</v>
          </cell>
          <cell r="G7036">
            <v>3901760</v>
          </cell>
          <cell r="H7036" t="str">
            <v>Regulated</v>
          </cell>
        </row>
        <row r="7037">
          <cell r="D7037" t="str">
            <v>Dominion Resources, Inc.</v>
          </cell>
          <cell r="E7037" t="str">
            <v>Oil</v>
          </cell>
          <cell r="G7037">
            <v>665</v>
          </cell>
          <cell r="H7037" t="str">
            <v>Regulated</v>
          </cell>
        </row>
        <row r="7038">
          <cell r="D7038" t="str">
            <v>Avista Corporation</v>
          </cell>
          <cell r="E7038" t="str">
            <v>Water</v>
          </cell>
          <cell r="G7038">
            <v>82967</v>
          </cell>
          <cell r="H7038" t="str">
            <v>Regulated</v>
          </cell>
        </row>
        <row r="7039">
          <cell r="D7039" t="str">
            <v>Sharp Corporation</v>
          </cell>
          <cell r="E7039" t="str">
            <v>Solar</v>
          </cell>
          <cell r="G7039" t="str">
            <v>NA</v>
          </cell>
          <cell r="H7039" t="str">
            <v>Merchant Unregulated</v>
          </cell>
        </row>
        <row r="7040">
          <cell r="D7040" t="str">
            <v>Wind Capital Group, LLC</v>
          </cell>
          <cell r="E7040" t="str">
            <v>Wind</v>
          </cell>
          <cell r="G7040">
            <v>5492</v>
          </cell>
          <cell r="H7040" t="str">
            <v>Merchant Unregulated</v>
          </cell>
        </row>
        <row r="7041">
          <cell r="D7041" t="str">
            <v>NTR plc</v>
          </cell>
          <cell r="E7041" t="str">
            <v>Wind</v>
          </cell>
          <cell r="G7041">
            <v>177556</v>
          </cell>
          <cell r="H7041" t="str">
            <v>Merchant Unregulated</v>
          </cell>
        </row>
        <row r="7042">
          <cell r="D7042" t="str">
            <v>NextEra Energy, Inc.</v>
          </cell>
          <cell r="E7042" t="str">
            <v>Wind</v>
          </cell>
          <cell r="G7042" t="str">
            <v>NA</v>
          </cell>
          <cell r="H7042" t="str">
            <v>Merchant Unregulated</v>
          </cell>
        </row>
        <row r="7043">
          <cell r="D7043" t="str">
            <v>Integrys Energy Group, Inc.</v>
          </cell>
          <cell r="E7043" t="str">
            <v>Water</v>
          </cell>
          <cell r="G7043">
            <v>3378</v>
          </cell>
          <cell r="H7043" t="str">
            <v>Regulated</v>
          </cell>
        </row>
        <row r="7044">
          <cell r="D7044" t="str">
            <v>East Columbia Basin Irrigation</v>
          </cell>
          <cell r="E7044" t="str">
            <v>Water</v>
          </cell>
          <cell r="G7044" t="str">
            <v>NA</v>
          </cell>
          <cell r="H7044" t="str">
            <v>Merchant Unregulated</v>
          </cell>
        </row>
        <row r="7045">
          <cell r="D7045" t="str">
            <v>Quincy-Columbia Basin Irr Dist</v>
          </cell>
          <cell r="E7045" t="str">
            <v>Water</v>
          </cell>
          <cell r="G7045" t="str">
            <v>NA</v>
          </cell>
          <cell r="H7045" t="str">
            <v>Merchant Unregulated</v>
          </cell>
        </row>
        <row r="7046">
          <cell r="D7046" t="str">
            <v>South Columbia Basin Irrigation District</v>
          </cell>
          <cell r="E7046" t="str">
            <v>Water</v>
          </cell>
          <cell r="G7046" t="str">
            <v>NA</v>
          </cell>
          <cell r="H7046" t="str">
            <v>Merchant Unregulated</v>
          </cell>
        </row>
        <row r="7047">
          <cell r="D7047" t="str">
            <v>Wausau Paper of Minnesota LLC</v>
          </cell>
          <cell r="E7047" t="str">
            <v>Coal</v>
          </cell>
          <cell r="G7047" t="str">
            <v>NA</v>
          </cell>
          <cell r="H7047" t="str">
            <v>Merchant Unregulated</v>
          </cell>
        </row>
        <row r="7048">
          <cell r="D7048" t="str">
            <v>Hingham City of</v>
          </cell>
          <cell r="E7048" t="str">
            <v>Gas</v>
          </cell>
          <cell r="G7048">
            <v>1330</v>
          </cell>
          <cell r="H7048" t="str">
            <v>Regulated</v>
          </cell>
        </row>
        <row r="7049">
          <cell r="D7049" t="str">
            <v>North Attleborough Town of</v>
          </cell>
          <cell r="E7049" t="str">
            <v>Gas</v>
          </cell>
          <cell r="G7049">
            <v>3013</v>
          </cell>
          <cell r="H7049" t="str">
            <v>Regulated</v>
          </cell>
        </row>
        <row r="7050">
          <cell r="D7050" t="str">
            <v>Braintree Town of</v>
          </cell>
          <cell r="E7050" t="str">
            <v>Gas</v>
          </cell>
          <cell r="G7050">
            <v>53505</v>
          </cell>
          <cell r="H7050" t="str">
            <v>Regulated</v>
          </cell>
        </row>
        <row r="7051">
          <cell r="D7051" t="str">
            <v>Braintree Town of</v>
          </cell>
          <cell r="E7051" t="str">
            <v>Oil</v>
          </cell>
          <cell r="G7051">
            <v>7</v>
          </cell>
          <cell r="H7051" t="str">
            <v>Regulated</v>
          </cell>
        </row>
        <row r="7052">
          <cell r="D7052" t="str">
            <v>PG&amp;E Corporation</v>
          </cell>
          <cell r="E7052" t="str">
            <v>Water</v>
          </cell>
          <cell r="G7052">
            <v>21203</v>
          </cell>
          <cell r="H7052" t="str">
            <v>Regulated</v>
          </cell>
        </row>
        <row r="7053">
          <cell r="D7053" t="str">
            <v>New York Power Authority</v>
          </cell>
          <cell r="E7053" t="str">
            <v>Gas</v>
          </cell>
          <cell r="G7053" t="str">
            <v>NA</v>
          </cell>
          <cell r="H7053" t="str">
            <v>Merchant Unregulated</v>
          </cell>
        </row>
        <row r="7054">
          <cell r="D7054" t="str">
            <v>SunEdison, Inc.</v>
          </cell>
          <cell r="E7054" t="str">
            <v>Solar</v>
          </cell>
          <cell r="G7054" t="str">
            <v>NA</v>
          </cell>
          <cell r="H7054" t="str">
            <v>Merchant Unregulated</v>
          </cell>
        </row>
        <row r="7055">
          <cell r="D7055" t="str">
            <v>River Falls City of</v>
          </cell>
          <cell r="E7055" t="str">
            <v>Water</v>
          </cell>
          <cell r="G7055" t="str">
            <v>NA</v>
          </cell>
          <cell r="H7055" t="str">
            <v>Regulated</v>
          </cell>
        </row>
        <row r="7056">
          <cell r="D7056" t="str">
            <v>Powell Valley Electric Cooperative</v>
          </cell>
          <cell r="E7056" t="str">
            <v>Oil</v>
          </cell>
          <cell r="G7056" t="str">
            <v>NA</v>
          </cell>
          <cell r="H7056" t="str">
            <v>Merchant Unregulated</v>
          </cell>
        </row>
        <row r="7057">
          <cell r="D7057" t="str">
            <v>D. E. Shaw &amp; Co., L.P.</v>
          </cell>
          <cell r="E7057" t="str">
            <v>Wind</v>
          </cell>
          <cell r="G7057" t="str">
            <v>NA</v>
          </cell>
          <cell r="H7057" t="str">
            <v>Merchant Unregulated</v>
          </cell>
        </row>
        <row r="7058">
          <cell r="D7058" t="str">
            <v>D. E. Shaw &amp; Co., L.P.</v>
          </cell>
          <cell r="E7058" t="str">
            <v>Wind</v>
          </cell>
          <cell r="G7058" t="str">
            <v>NA</v>
          </cell>
          <cell r="H7058" t="str">
            <v>Merchant Unregulated</v>
          </cell>
        </row>
        <row r="7059">
          <cell r="D7059" t="str">
            <v>Cordova Electric Coop, Inc</v>
          </cell>
          <cell r="E7059" t="str">
            <v>Water</v>
          </cell>
          <cell r="G7059" t="str">
            <v>NA</v>
          </cell>
          <cell r="H7059" t="str">
            <v>Merchant Unregulated</v>
          </cell>
        </row>
        <row r="7060">
          <cell r="D7060" t="str">
            <v>East Bay Municipal Util Dist</v>
          </cell>
          <cell r="E7060" t="str">
            <v>Biomass</v>
          </cell>
          <cell r="G7060" t="str">
            <v>NA</v>
          </cell>
          <cell r="H7060" t="str">
            <v>Regulated</v>
          </cell>
        </row>
        <row r="7061">
          <cell r="D7061" t="str">
            <v>Hydro I Inc</v>
          </cell>
          <cell r="E7061" t="str">
            <v>Water</v>
          </cell>
          <cell r="G7061" t="str">
            <v>NA</v>
          </cell>
          <cell r="H7061" t="str">
            <v>Merchant Unregulated</v>
          </cell>
        </row>
        <row r="7062">
          <cell r="D7062" t="str">
            <v>Principal Solar, Inc.</v>
          </cell>
          <cell r="E7062" t="str">
            <v>Solar</v>
          </cell>
          <cell r="G7062" t="str">
            <v>NA</v>
          </cell>
          <cell r="H7062" t="str">
            <v>Merchant Unregulated</v>
          </cell>
        </row>
        <row r="7063">
          <cell r="D7063" t="str">
            <v>Greenville City of</v>
          </cell>
          <cell r="E7063" t="str">
            <v>Gas</v>
          </cell>
          <cell r="G7063" t="str">
            <v>NA</v>
          </cell>
          <cell r="H7063" t="str">
            <v>Regulated</v>
          </cell>
        </row>
        <row r="7064">
          <cell r="D7064" t="str">
            <v>Smith Companies, LLC</v>
          </cell>
          <cell r="E7064" t="str">
            <v>Gas</v>
          </cell>
          <cell r="G7064" t="str">
            <v>NA</v>
          </cell>
          <cell r="H7064" t="str">
            <v>Merchant Unregulated</v>
          </cell>
        </row>
        <row r="7065">
          <cell r="D7065" t="str">
            <v>Powersmith Cogeneration Project Management, LP</v>
          </cell>
          <cell r="E7065" t="str">
            <v>Gas</v>
          </cell>
          <cell r="G7065" t="str">
            <v>NA</v>
          </cell>
          <cell r="H7065" t="str">
            <v>Merchant Unregulated</v>
          </cell>
        </row>
        <row r="7066">
          <cell r="D7066" t="str">
            <v>Levenberg Associates, LP</v>
          </cell>
          <cell r="E7066" t="str">
            <v>Gas</v>
          </cell>
          <cell r="G7066" t="str">
            <v>NA</v>
          </cell>
          <cell r="H7066" t="str">
            <v>Merchant Unregulated</v>
          </cell>
        </row>
        <row r="7067">
          <cell r="D7067" t="str">
            <v>Edison International</v>
          </cell>
          <cell r="E7067" t="str">
            <v>Coal</v>
          </cell>
          <cell r="G7067">
            <v>8166591</v>
          </cell>
          <cell r="H7067" t="str">
            <v>Merchant Unregulated</v>
          </cell>
        </row>
        <row r="7068">
          <cell r="D7068" t="str">
            <v>General Motors Corporation</v>
          </cell>
          <cell r="E7068" t="str">
            <v>Gas</v>
          </cell>
          <cell r="G7068" t="str">
            <v>NA</v>
          </cell>
          <cell r="H7068" t="str">
            <v>Merchant Unregulated</v>
          </cell>
        </row>
        <row r="7069">
          <cell r="D7069" t="str">
            <v>PPG Industries, Incorporated</v>
          </cell>
          <cell r="E7069" t="str">
            <v>Oil</v>
          </cell>
          <cell r="G7069" t="str">
            <v>NA</v>
          </cell>
          <cell r="H7069" t="str">
            <v>Merchant Unregulated</v>
          </cell>
        </row>
        <row r="7070">
          <cell r="D7070" t="str">
            <v>PPG Industries, Incorporated</v>
          </cell>
          <cell r="E7070" t="str">
            <v>Oil</v>
          </cell>
          <cell r="G7070" t="str">
            <v>NA</v>
          </cell>
          <cell r="H7070" t="str">
            <v>Merchant Unregulated</v>
          </cell>
        </row>
        <row r="7071">
          <cell r="D7071" t="str">
            <v>PPG Industries, Incorporated</v>
          </cell>
          <cell r="E7071" t="str">
            <v>Oil</v>
          </cell>
          <cell r="G7071" t="str">
            <v>NA</v>
          </cell>
          <cell r="H7071" t="str">
            <v>Merchant Unregulated</v>
          </cell>
        </row>
        <row r="7072">
          <cell r="D7072" t="str">
            <v>PPG Industries, Incorporated</v>
          </cell>
          <cell r="E7072" t="str">
            <v>Oil</v>
          </cell>
          <cell r="G7072" t="str">
            <v>NA</v>
          </cell>
          <cell r="H7072" t="str">
            <v>Merchant Unregulated</v>
          </cell>
        </row>
        <row r="7073">
          <cell r="D7073" t="str">
            <v>PPG Industries, Incorporated</v>
          </cell>
          <cell r="E7073" t="str">
            <v>Other Nonrenewable</v>
          </cell>
          <cell r="G7073" t="str">
            <v>NA</v>
          </cell>
          <cell r="H7073" t="str">
            <v>Merchant Unregulated</v>
          </cell>
        </row>
        <row r="7074">
          <cell r="D7074" t="str">
            <v>PPG Industries, Incorporated</v>
          </cell>
          <cell r="E7074" t="str">
            <v>Gas</v>
          </cell>
          <cell r="G7074">
            <v>1914872</v>
          </cell>
          <cell r="H7074" t="str">
            <v>Merchant Unregulated</v>
          </cell>
        </row>
        <row r="7075">
          <cell r="D7075" t="str">
            <v>PPG Industries, Incorporated</v>
          </cell>
          <cell r="E7075" t="str">
            <v>Other Nonrenewable</v>
          </cell>
          <cell r="G7075">
            <v>210583</v>
          </cell>
          <cell r="H7075" t="str">
            <v>Merchant Unregulated</v>
          </cell>
        </row>
        <row r="7076">
          <cell r="D7076" t="str">
            <v>PPL Corporation</v>
          </cell>
          <cell r="E7076" t="str">
            <v>Gas</v>
          </cell>
          <cell r="G7076">
            <v>3072714</v>
          </cell>
          <cell r="H7076" t="str">
            <v>Merchant Unregulated</v>
          </cell>
        </row>
        <row r="7077">
          <cell r="D7077" t="str">
            <v>Paducah Power System</v>
          </cell>
          <cell r="E7077" t="str">
            <v>Gas</v>
          </cell>
          <cell r="G7077" t="str">
            <v>NA</v>
          </cell>
          <cell r="H7077" t="str">
            <v>Merchant Unregulated</v>
          </cell>
        </row>
        <row r="7078">
          <cell r="D7078" t="str">
            <v>P-R Farms, Inc</v>
          </cell>
          <cell r="E7078" t="str">
            <v>Solar</v>
          </cell>
          <cell r="G7078" t="str">
            <v>NA</v>
          </cell>
          <cell r="H7078" t="str">
            <v>Merchant Unregulated</v>
          </cell>
        </row>
        <row r="7079">
          <cell r="D7079" t="str">
            <v>Waste Management, Inc.</v>
          </cell>
          <cell r="E7079" t="str">
            <v>Biomass</v>
          </cell>
          <cell r="G7079" t="str">
            <v>NA</v>
          </cell>
          <cell r="H7079" t="str">
            <v>Merchant Unregulated</v>
          </cell>
        </row>
        <row r="7080">
          <cell r="D7080" t="str">
            <v>Alliant Energy Corporation</v>
          </cell>
          <cell r="E7080" t="str">
            <v>Coal</v>
          </cell>
          <cell r="G7080">
            <v>558877</v>
          </cell>
          <cell r="H7080" t="str">
            <v>Regulated</v>
          </cell>
        </row>
        <row r="7081">
          <cell r="D7081" t="str">
            <v>Alliant Energy Corporation</v>
          </cell>
          <cell r="E7081" t="str">
            <v>Water</v>
          </cell>
          <cell r="G7081">
            <v>99856</v>
          </cell>
          <cell r="H7081" t="str">
            <v>Regulated</v>
          </cell>
        </row>
        <row r="7082">
          <cell r="D7082" t="str">
            <v>UNS Energy Corporation</v>
          </cell>
          <cell r="E7082" t="str">
            <v>Solar</v>
          </cell>
          <cell r="G7082" t="str">
            <v>NA</v>
          </cell>
          <cell r="H7082" t="str">
            <v>Regulated</v>
          </cell>
        </row>
        <row r="7083">
          <cell r="D7083" t="str">
            <v>Xcel Energy Inc.</v>
          </cell>
          <cell r="E7083" t="str">
            <v>Nuclear</v>
          </cell>
          <cell r="G7083">
            <v>7053416</v>
          </cell>
          <cell r="H7083" t="str">
            <v>Regulated</v>
          </cell>
        </row>
        <row r="7084">
          <cell r="D7084" t="str">
            <v>ALLETE, Inc.</v>
          </cell>
          <cell r="E7084" t="str">
            <v>Water</v>
          </cell>
          <cell r="G7084">
            <v>0</v>
          </cell>
          <cell r="H7084" t="str">
            <v>Regulated</v>
          </cell>
        </row>
        <row r="7085">
          <cell r="D7085" t="str">
            <v>General Electric Company</v>
          </cell>
          <cell r="E7085" t="str">
            <v>Wind</v>
          </cell>
          <cell r="G7085" t="str">
            <v>NA</v>
          </cell>
          <cell r="H7085" t="str">
            <v>Merchant Unregulated</v>
          </cell>
        </row>
        <row r="7086">
          <cell r="D7086" t="str">
            <v>Enel S.p.A.</v>
          </cell>
          <cell r="E7086" t="str">
            <v>Wind</v>
          </cell>
          <cell r="G7086" t="str">
            <v>NA</v>
          </cell>
          <cell r="H7086" t="str">
            <v>Merchant Unregulated</v>
          </cell>
        </row>
        <row r="7087">
          <cell r="D7087" t="str">
            <v>PARPÚBLICA - Participações Públicas (SGPS), S.A.</v>
          </cell>
          <cell r="E7087" t="str">
            <v>Wind</v>
          </cell>
          <cell r="G7087" t="str">
            <v>NA</v>
          </cell>
          <cell r="H7087" t="str">
            <v>Merchant Unregulated</v>
          </cell>
        </row>
        <row r="7088">
          <cell r="D7088" t="str">
            <v>HidroCantábrico Energia S.A.</v>
          </cell>
          <cell r="E7088" t="str">
            <v>Wind</v>
          </cell>
          <cell r="G7088" t="str">
            <v>NA</v>
          </cell>
          <cell r="H7088" t="str">
            <v>Merchant Unregulated</v>
          </cell>
        </row>
        <row r="7089">
          <cell r="D7089" t="str">
            <v>China Three Gorges Corporation</v>
          </cell>
          <cell r="E7089" t="str">
            <v>Wind</v>
          </cell>
          <cell r="G7089" t="str">
            <v>NA</v>
          </cell>
          <cell r="H7089" t="str">
            <v>Merchant Unregulated</v>
          </cell>
        </row>
        <row r="7090">
          <cell r="D7090" t="str">
            <v>EDP - Energias de Portugal SA</v>
          </cell>
          <cell r="E7090" t="str">
            <v>Wind</v>
          </cell>
          <cell r="G7090" t="str">
            <v>NA</v>
          </cell>
          <cell r="H7090" t="str">
            <v>Merchant Unregulated</v>
          </cell>
        </row>
        <row r="7091">
          <cell r="D7091" t="str">
            <v>OMERS Administration Corporation</v>
          </cell>
          <cell r="E7091" t="str">
            <v>Wind</v>
          </cell>
          <cell r="G7091" t="str">
            <v>NA</v>
          </cell>
          <cell r="H7091" t="str">
            <v>Merchant Unregulated</v>
          </cell>
        </row>
        <row r="7092">
          <cell r="D7092" t="str">
            <v>EDP Renováveis</v>
          </cell>
          <cell r="E7092" t="str">
            <v>Wind</v>
          </cell>
          <cell r="G7092" t="str">
            <v>NA</v>
          </cell>
          <cell r="H7092" t="str">
            <v>Merchant Unregulated</v>
          </cell>
        </row>
        <row r="7093">
          <cell r="D7093" t="str">
            <v>Peabody Energy Corporation</v>
          </cell>
          <cell r="E7093" t="str">
            <v>Coal</v>
          </cell>
          <cell r="G7093">
            <v>165153</v>
          </cell>
          <cell r="H7093" t="str">
            <v>Regulated</v>
          </cell>
        </row>
        <row r="7094">
          <cell r="D7094" t="str">
            <v>American Municipal Power, Inc.</v>
          </cell>
          <cell r="E7094" t="str">
            <v>Coal</v>
          </cell>
          <cell r="G7094">
            <v>759183</v>
          </cell>
          <cell r="H7094" t="str">
            <v>Regulated</v>
          </cell>
        </row>
        <row r="7095">
          <cell r="D7095" t="str">
            <v>Northern Illinois Municipal Power Agency</v>
          </cell>
          <cell r="E7095" t="str">
            <v>Coal</v>
          </cell>
          <cell r="G7095">
            <v>248056</v>
          </cell>
          <cell r="H7095" t="str">
            <v>Regulated</v>
          </cell>
        </row>
        <row r="7096">
          <cell r="D7096" t="str">
            <v>Southern Illinois Power Cooperative</v>
          </cell>
          <cell r="E7096" t="str">
            <v>Coal</v>
          </cell>
          <cell r="G7096">
            <v>257848</v>
          </cell>
          <cell r="H7096" t="str">
            <v>Regulated</v>
          </cell>
        </row>
        <row r="7097">
          <cell r="D7097" t="str">
            <v>Kentucky Municipal Power Agency</v>
          </cell>
          <cell r="E7097" t="str">
            <v>Coal</v>
          </cell>
          <cell r="G7097">
            <v>255237</v>
          </cell>
          <cell r="H7097" t="str">
            <v>Regulated</v>
          </cell>
        </row>
        <row r="7098">
          <cell r="D7098" t="str">
            <v>Prairie Power, Inc.</v>
          </cell>
          <cell r="E7098" t="str">
            <v>Coal</v>
          </cell>
          <cell r="G7098">
            <v>268291</v>
          </cell>
          <cell r="H7098" t="str">
            <v>Regulated</v>
          </cell>
        </row>
        <row r="7099">
          <cell r="D7099" t="str">
            <v>Missouri Joint Municipal Electric Utility Commission</v>
          </cell>
          <cell r="E7099" t="str">
            <v>Coal</v>
          </cell>
          <cell r="G7099">
            <v>402439</v>
          </cell>
          <cell r="H7099" t="str">
            <v>Regulated</v>
          </cell>
        </row>
        <row r="7100">
          <cell r="D7100" t="str">
            <v>Indiana Municipal Power Agency</v>
          </cell>
          <cell r="E7100" t="str">
            <v>Coal</v>
          </cell>
          <cell r="G7100">
            <v>412556</v>
          </cell>
          <cell r="H7100" t="str">
            <v>Regulated</v>
          </cell>
        </row>
        <row r="7101">
          <cell r="D7101" t="str">
            <v>Illinois Municipal Electric Agency</v>
          </cell>
          <cell r="E7101" t="str">
            <v>Coal</v>
          </cell>
          <cell r="G7101">
            <v>495133</v>
          </cell>
          <cell r="H7101" t="str">
            <v>Regulated</v>
          </cell>
        </row>
        <row r="7102">
          <cell r="D7102" t="str">
            <v>Wabash Valley Power Association, Inc.</v>
          </cell>
          <cell r="E7102" t="str">
            <v>Biomass</v>
          </cell>
          <cell r="G7102">
            <v>49518</v>
          </cell>
          <cell r="H7102" t="str">
            <v>Merchant Unregulated</v>
          </cell>
        </row>
        <row r="7103">
          <cell r="D7103" t="str">
            <v>Will County Illinois</v>
          </cell>
          <cell r="E7103" t="str">
            <v>Biomass</v>
          </cell>
          <cell r="G7103" t="str">
            <v>NA</v>
          </cell>
          <cell r="H7103" t="str">
            <v>Merchant Unregulated</v>
          </cell>
        </row>
        <row r="7104">
          <cell r="D7104" t="str">
            <v>Exelon Corporation</v>
          </cell>
          <cell r="E7104" t="str">
            <v>Wind</v>
          </cell>
          <cell r="G7104" t="str">
            <v>NA</v>
          </cell>
          <cell r="H7104" t="str">
            <v>Merchant Unregulated</v>
          </cell>
        </row>
        <row r="7105">
          <cell r="D7105" t="str">
            <v>Kevin Schmid</v>
          </cell>
          <cell r="E7105" t="str">
            <v>Wind</v>
          </cell>
          <cell r="G7105" t="str">
            <v>NA</v>
          </cell>
          <cell r="H7105" t="str">
            <v>Merchant Unregulated</v>
          </cell>
        </row>
        <row r="7106">
          <cell r="D7106" t="str">
            <v>Basin Electric Power Cooperative</v>
          </cell>
          <cell r="E7106" t="str">
            <v>Wind</v>
          </cell>
          <cell r="G7106">
            <v>436705</v>
          </cell>
          <cell r="H7106" t="str">
            <v>Merchant Unregulated</v>
          </cell>
        </row>
        <row r="7107">
          <cell r="D7107" t="str">
            <v>Mitchell Technical Institute</v>
          </cell>
          <cell r="E7107" t="str">
            <v>Wind</v>
          </cell>
          <cell r="G7107">
            <v>6555</v>
          </cell>
          <cell r="H7107" t="str">
            <v>Merchant Unregulated</v>
          </cell>
        </row>
        <row r="7108">
          <cell r="D7108" t="str">
            <v>Basin Electric Power Cooperative</v>
          </cell>
          <cell r="E7108" t="str">
            <v>Wind</v>
          </cell>
          <cell r="G7108">
            <v>655604</v>
          </cell>
          <cell r="H7108" t="str">
            <v>Merchant Unregulated</v>
          </cell>
        </row>
        <row r="7109">
          <cell r="D7109" t="str">
            <v>Pratt City of</v>
          </cell>
          <cell r="E7109" t="str">
            <v>Gas</v>
          </cell>
          <cell r="G7109" t="str">
            <v>NA</v>
          </cell>
          <cell r="H7109" t="str">
            <v>Regulated</v>
          </cell>
        </row>
        <row r="7110">
          <cell r="D7110" t="str">
            <v>Pratt City of</v>
          </cell>
          <cell r="E7110" t="str">
            <v>Gas</v>
          </cell>
          <cell r="G7110" t="str">
            <v>NA</v>
          </cell>
          <cell r="H7110" t="str">
            <v>Regulated</v>
          </cell>
        </row>
        <row r="7111">
          <cell r="D7111" t="str">
            <v>Pratt City of</v>
          </cell>
          <cell r="E7111" t="str">
            <v>Oil</v>
          </cell>
          <cell r="G7111" t="str">
            <v>NA</v>
          </cell>
          <cell r="H7111" t="str">
            <v>Regulated</v>
          </cell>
        </row>
        <row r="7112">
          <cell r="D7112" t="str">
            <v>International Paper Company</v>
          </cell>
          <cell r="E7112" t="str">
            <v>Biomass</v>
          </cell>
          <cell r="G7112">
            <v>544213</v>
          </cell>
          <cell r="H7112" t="str">
            <v>Merchant Unregulated</v>
          </cell>
        </row>
        <row r="7113">
          <cell r="D7113" t="str">
            <v>Pinnacle West Capital Corporation</v>
          </cell>
          <cell r="E7113" t="str">
            <v>Solar</v>
          </cell>
          <cell r="G7113">
            <v>4959</v>
          </cell>
          <cell r="H7113" t="str">
            <v>Regulated</v>
          </cell>
        </row>
        <row r="7114">
          <cell r="D7114" t="str">
            <v>Pinnacle West Capital Corporation</v>
          </cell>
          <cell r="E7114" t="str">
            <v>Solar</v>
          </cell>
          <cell r="G7114">
            <v>443</v>
          </cell>
          <cell r="H7114" t="str">
            <v>Regulated</v>
          </cell>
        </row>
        <row r="7115">
          <cell r="D7115" t="str">
            <v>SunEdison, Inc.</v>
          </cell>
          <cell r="E7115" t="str">
            <v>Solar</v>
          </cell>
          <cell r="G7115" t="str">
            <v>NA</v>
          </cell>
          <cell r="H7115" t="str">
            <v>Merchant Unregulated</v>
          </cell>
        </row>
        <row r="7116">
          <cell r="D7116" t="str">
            <v>Wisconsin Energy Corporation</v>
          </cell>
          <cell r="E7116" t="str">
            <v>Coal</v>
          </cell>
          <cell r="G7116">
            <v>1900500</v>
          </cell>
          <cell r="H7116" t="str">
            <v>Regulated</v>
          </cell>
        </row>
        <row r="7117">
          <cell r="D7117" t="str">
            <v>Preston City of</v>
          </cell>
          <cell r="E7117" t="str">
            <v>Gas</v>
          </cell>
          <cell r="G7117" t="str">
            <v>NA</v>
          </cell>
          <cell r="H7117" t="str">
            <v>Regulated</v>
          </cell>
        </row>
        <row r="7118">
          <cell r="D7118" t="str">
            <v>Preston Public Utilities Comm</v>
          </cell>
          <cell r="E7118" t="str">
            <v>Gas</v>
          </cell>
          <cell r="G7118" t="str">
            <v>NA</v>
          </cell>
          <cell r="H7118" t="str">
            <v>Regulated</v>
          </cell>
        </row>
        <row r="7119">
          <cell r="D7119" t="str">
            <v>Franklin City of VA</v>
          </cell>
          <cell r="E7119" t="str">
            <v>Oil</v>
          </cell>
          <cell r="G7119" t="str">
            <v>NA</v>
          </cell>
          <cell r="H7119" t="str">
            <v>Regulated</v>
          </cell>
        </row>
        <row r="7120">
          <cell r="D7120" t="str">
            <v>Integrys Energy Group, Inc.</v>
          </cell>
          <cell r="E7120" t="str">
            <v>Water</v>
          </cell>
          <cell r="G7120">
            <v>3620</v>
          </cell>
          <cell r="H7120" t="str">
            <v>Regulated</v>
          </cell>
        </row>
        <row r="7121">
          <cell r="D7121" t="str">
            <v>Grant County Public Utility District</v>
          </cell>
          <cell r="E7121" t="str">
            <v>Water</v>
          </cell>
          <cell r="G7121">
            <v>4715051</v>
          </cell>
          <cell r="H7121" t="str">
            <v>Regulated</v>
          </cell>
        </row>
        <row r="7122">
          <cell r="D7122" t="str">
            <v>Fortistar LLC</v>
          </cell>
          <cell r="E7122" t="str">
            <v>Biomass</v>
          </cell>
          <cell r="G7122" t="str">
            <v>NA</v>
          </cell>
          <cell r="H7122" t="str">
            <v>Merchant Unregulated</v>
          </cell>
        </row>
        <row r="7123">
          <cell r="D7123" t="str">
            <v>Primary Childrens Medical Cntr</v>
          </cell>
          <cell r="E7123" t="str">
            <v>Gas</v>
          </cell>
          <cell r="G7123" t="str">
            <v>NA</v>
          </cell>
          <cell r="H7123" t="str">
            <v>Merchant Unregulated</v>
          </cell>
        </row>
        <row r="7124">
          <cell r="D7124" t="str">
            <v>Primghar City of</v>
          </cell>
          <cell r="E7124" t="str">
            <v>Oil</v>
          </cell>
          <cell r="G7124" t="str">
            <v>NA</v>
          </cell>
          <cell r="H7124" t="str">
            <v>Regulated</v>
          </cell>
        </row>
        <row r="7125">
          <cell r="D7125" t="str">
            <v>Fortistar LLC</v>
          </cell>
          <cell r="E7125" t="str">
            <v>Biomass</v>
          </cell>
          <cell r="G7125" t="str">
            <v>NA</v>
          </cell>
          <cell r="H7125" t="str">
            <v>Merchant Unregulated</v>
          </cell>
        </row>
        <row r="7126">
          <cell r="D7126" t="str">
            <v>Princeton City of IL</v>
          </cell>
          <cell r="E7126" t="str">
            <v>Gas</v>
          </cell>
          <cell r="G7126" t="str">
            <v>NA</v>
          </cell>
          <cell r="H7126" t="str">
            <v>Regulated</v>
          </cell>
        </row>
        <row r="7127">
          <cell r="D7127" t="str">
            <v>Princeton Public Utils Comm</v>
          </cell>
          <cell r="E7127" t="str">
            <v>Oil</v>
          </cell>
          <cell r="G7127" t="str">
            <v>NA</v>
          </cell>
          <cell r="H7127" t="str">
            <v>Regulated</v>
          </cell>
        </row>
        <row r="7128">
          <cell r="D7128" t="str">
            <v>Sacramento Municipal Utility District</v>
          </cell>
          <cell r="E7128" t="str">
            <v>Gas</v>
          </cell>
          <cell r="G7128" t="str">
            <v>NA</v>
          </cell>
          <cell r="H7128" t="str">
            <v>Regulated</v>
          </cell>
        </row>
        <row r="7129">
          <cell r="D7129" t="str">
            <v>Sacramento Municipal Utility District</v>
          </cell>
          <cell r="E7129" t="str">
            <v>Gas</v>
          </cell>
          <cell r="G7129" t="str">
            <v>NA</v>
          </cell>
          <cell r="H7129" t="str">
            <v>Regulated</v>
          </cell>
        </row>
        <row r="7130">
          <cell r="D7130" t="str">
            <v>Gaz Métro Limited Partnership</v>
          </cell>
          <cell r="E7130" t="str">
            <v>Water</v>
          </cell>
          <cell r="G7130" t="str">
            <v>NA</v>
          </cell>
          <cell r="H7130" t="str">
            <v>Regulated</v>
          </cell>
        </row>
        <row r="7131">
          <cell r="D7131" t="str">
            <v>SunEdison, Inc.</v>
          </cell>
          <cell r="E7131" t="str">
            <v>Solar</v>
          </cell>
          <cell r="G7131" t="str">
            <v>NA</v>
          </cell>
          <cell r="H7131" t="str">
            <v>Merchant Unregulated</v>
          </cell>
        </row>
        <row r="7132">
          <cell r="D7132" t="str">
            <v>O2 Energies</v>
          </cell>
          <cell r="E7132" t="str">
            <v>Solar</v>
          </cell>
          <cell r="G7132" t="str">
            <v>NA</v>
          </cell>
          <cell r="H7132" t="str">
            <v>Merchant Unregulated</v>
          </cell>
        </row>
        <row r="7133">
          <cell r="D7133" t="str">
            <v>O2 Energies</v>
          </cell>
          <cell r="E7133" t="str">
            <v>Solar</v>
          </cell>
          <cell r="G7133" t="str">
            <v>NA</v>
          </cell>
          <cell r="H7133" t="str">
            <v>Merchant Unregulated</v>
          </cell>
        </row>
        <row r="7134">
          <cell r="D7134" t="str">
            <v>O2 Energies</v>
          </cell>
          <cell r="E7134" t="str">
            <v>Solar</v>
          </cell>
          <cell r="G7134" t="str">
            <v>NA</v>
          </cell>
          <cell r="H7134" t="str">
            <v>Merchant Unregulated</v>
          </cell>
        </row>
        <row r="7135">
          <cell r="D7135" t="str">
            <v>BayWa AG</v>
          </cell>
          <cell r="E7135" t="str">
            <v>Wind</v>
          </cell>
          <cell r="G7135" t="str">
            <v>NA</v>
          </cell>
          <cell r="H7135" t="str">
            <v>Merchant Unregulated</v>
          </cell>
        </row>
        <row r="7136">
          <cell r="D7136" t="str">
            <v>WKN AG</v>
          </cell>
          <cell r="E7136" t="str">
            <v>Wind</v>
          </cell>
          <cell r="G7136" t="str">
            <v>NA</v>
          </cell>
          <cell r="H7136" t="str">
            <v>Merchant Unregulated</v>
          </cell>
        </row>
        <row r="7137">
          <cell r="D7137" t="str">
            <v>Edison International</v>
          </cell>
          <cell r="E7137" t="str">
            <v>Solar</v>
          </cell>
          <cell r="G7137" t="str">
            <v>NA</v>
          </cell>
          <cell r="H7137" t="str">
            <v>Regulated</v>
          </cell>
        </row>
        <row r="7138">
          <cell r="D7138" t="str">
            <v>Brookfield Renewable Energy Partners L.P.</v>
          </cell>
          <cell r="E7138" t="str">
            <v>Water</v>
          </cell>
          <cell r="G7138" t="str">
            <v>NA</v>
          </cell>
          <cell r="H7138" t="str">
            <v>Merchant Unregulated</v>
          </cell>
        </row>
        <row r="7139">
          <cell r="D7139" t="str">
            <v>Brookfield Asset Management Inc.</v>
          </cell>
          <cell r="E7139" t="str">
            <v>Water</v>
          </cell>
          <cell r="G7139" t="str">
            <v>NA</v>
          </cell>
          <cell r="H7139" t="str">
            <v>Merchant Unregulated</v>
          </cell>
        </row>
        <row r="7140">
          <cell r="D7140" t="str">
            <v>Berkshire Hathaway Inc.</v>
          </cell>
          <cell r="E7140" t="str">
            <v>Water</v>
          </cell>
          <cell r="G7140">
            <v>18313</v>
          </cell>
          <cell r="H7140" t="str">
            <v>Regulated</v>
          </cell>
        </row>
        <row r="7141">
          <cell r="D7141" t="str">
            <v>MidAmerican Energy Holdings Company</v>
          </cell>
          <cell r="E7141" t="str">
            <v>Water</v>
          </cell>
          <cell r="G7141">
            <v>2080</v>
          </cell>
          <cell r="H7141" t="str">
            <v>Regulated</v>
          </cell>
        </row>
        <row r="7142">
          <cell r="D7142" t="str">
            <v>Berkshire Hathaway Inc.</v>
          </cell>
          <cell r="E7142" t="str">
            <v>Water</v>
          </cell>
          <cell r="G7142">
            <v>213766</v>
          </cell>
          <cell r="H7142" t="str">
            <v>Regulated</v>
          </cell>
        </row>
        <row r="7143">
          <cell r="D7143" t="str">
            <v>MidAmerican Energy Holdings Company</v>
          </cell>
          <cell r="E7143" t="str">
            <v>Water</v>
          </cell>
          <cell r="G7143">
            <v>24281</v>
          </cell>
          <cell r="H7143" t="str">
            <v>Regulated</v>
          </cell>
        </row>
        <row r="7144">
          <cell r="D7144" t="str">
            <v>Berkshire Hathaway Inc.</v>
          </cell>
          <cell r="E7144" t="str">
            <v>Water</v>
          </cell>
          <cell r="G7144">
            <v>33691</v>
          </cell>
          <cell r="H7144" t="str">
            <v>Regulated</v>
          </cell>
        </row>
        <row r="7145">
          <cell r="D7145" t="str">
            <v>MidAmerican Energy Holdings Company</v>
          </cell>
          <cell r="E7145" t="str">
            <v>Water</v>
          </cell>
          <cell r="G7145">
            <v>3827</v>
          </cell>
          <cell r="H7145" t="str">
            <v>Regulated</v>
          </cell>
        </row>
        <row r="7146">
          <cell r="D7146" t="str">
            <v>Berkshire Hathaway Inc.</v>
          </cell>
          <cell r="E7146" t="str">
            <v>Water</v>
          </cell>
          <cell r="G7146">
            <v>3442</v>
          </cell>
          <cell r="H7146" t="str">
            <v>Regulated</v>
          </cell>
        </row>
        <row r="7147">
          <cell r="D7147" t="str">
            <v>MidAmerican Energy Holdings Company</v>
          </cell>
          <cell r="E7147" t="str">
            <v>Water</v>
          </cell>
          <cell r="G7147">
            <v>391</v>
          </cell>
          <cell r="H7147" t="str">
            <v>Regulated</v>
          </cell>
        </row>
        <row r="7148">
          <cell r="D7148" t="str">
            <v>American Municipal Power, Inc.</v>
          </cell>
          <cell r="E7148" t="str">
            <v>Oil</v>
          </cell>
          <cell r="G7148" t="str">
            <v>NA</v>
          </cell>
          <cell r="H7148" t="str">
            <v>Merchant Unregulated</v>
          </cell>
        </row>
        <row r="7149">
          <cell r="D7149" t="str">
            <v>Portland General Electric Company</v>
          </cell>
          <cell r="E7149" t="str">
            <v>Oil</v>
          </cell>
          <cell r="G7149">
            <v>17</v>
          </cell>
          <cell r="H7149" t="str">
            <v>Regulated</v>
          </cell>
        </row>
        <row r="7150">
          <cell r="D7150" t="str">
            <v>Iberdrola, S.A.</v>
          </cell>
          <cell r="E7150" t="str">
            <v>Wind</v>
          </cell>
          <cell r="G7150">
            <v>164040</v>
          </cell>
          <cell r="H7150" t="str">
            <v>Merchant Unregulated</v>
          </cell>
        </row>
        <row r="7151">
          <cell r="D7151" t="str">
            <v>Tenet Hospital Ltd</v>
          </cell>
          <cell r="E7151" t="str">
            <v>Gas</v>
          </cell>
          <cell r="G7151" t="str">
            <v>NA</v>
          </cell>
          <cell r="H7151" t="str">
            <v>Merchant Unregulated</v>
          </cell>
        </row>
        <row r="7152">
          <cell r="D7152" t="str">
            <v>Portland General Electric Company</v>
          </cell>
          <cell r="E7152" t="str">
            <v>Oil</v>
          </cell>
          <cell r="G7152">
            <v>24</v>
          </cell>
          <cell r="H7152" t="str">
            <v>Regulated</v>
          </cell>
        </row>
        <row r="7153">
          <cell r="D7153" t="str">
            <v>Portland General Electric Company</v>
          </cell>
          <cell r="E7153" t="str">
            <v>Oil</v>
          </cell>
          <cell r="G7153">
            <v>88</v>
          </cell>
          <cell r="H7153" t="str">
            <v>Regulated</v>
          </cell>
        </row>
        <row r="7154">
          <cell r="D7154" t="str">
            <v>Provo City Corporation</v>
          </cell>
          <cell r="E7154" t="str">
            <v>Gas</v>
          </cell>
          <cell r="G7154" t="str">
            <v>NA</v>
          </cell>
          <cell r="H7154" t="str">
            <v>Regulated</v>
          </cell>
        </row>
        <row r="7155">
          <cell r="D7155" t="str">
            <v>Provo City Corporation</v>
          </cell>
          <cell r="E7155" t="str">
            <v>Gas</v>
          </cell>
          <cell r="G7155" t="str">
            <v>NA</v>
          </cell>
          <cell r="H7155" t="str">
            <v>Regulated</v>
          </cell>
        </row>
        <row r="7156">
          <cell r="D7156" t="str">
            <v>Public Service Enterprise Group Incorporated</v>
          </cell>
          <cell r="E7156" t="str">
            <v>Solar</v>
          </cell>
          <cell r="G7156" t="str">
            <v>NA</v>
          </cell>
          <cell r="H7156" t="str">
            <v>Merchant Unregulated</v>
          </cell>
        </row>
        <row r="7157">
          <cell r="D7157" t="str">
            <v>Public Service Enterprise Group Incorporated</v>
          </cell>
          <cell r="E7157" t="str">
            <v>Solar</v>
          </cell>
          <cell r="G7157" t="str">
            <v>NA</v>
          </cell>
          <cell r="H7157" t="str">
            <v>Merchant Unregulated</v>
          </cell>
        </row>
        <row r="7158">
          <cell r="D7158" t="str">
            <v>Public Service Enterprise Group Incorporated</v>
          </cell>
          <cell r="E7158" t="str">
            <v>Solar</v>
          </cell>
          <cell r="G7158" t="str">
            <v>NA</v>
          </cell>
          <cell r="H7158" t="str">
            <v>Merchant Unregulated</v>
          </cell>
        </row>
        <row r="7159">
          <cell r="D7159" t="str">
            <v>Public Service Enterprise Group Incorporated</v>
          </cell>
          <cell r="E7159" t="str">
            <v>Solar</v>
          </cell>
          <cell r="G7159" t="str">
            <v>NA</v>
          </cell>
          <cell r="H7159" t="str">
            <v>Merchant Unregulated</v>
          </cell>
        </row>
        <row r="7160">
          <cell r="D7160" t="str">
            <v>Public Service Enterprise Group Incorporated</v>
          </cell>
          <cell r="E7160" t="str">
            <v>Solar</v>
          </cell>
          <cell r="G7160" t="str">
            <v>NA</v>
          </cell>
          <cell r="H7160" t="str">
            <v>Merchant Unregulated</v>
          </cell>
        </row>
        <row r="7161">
          <cell r="D7161" t="str">
            <v>Black Hills Corporation</v>
          </cell>
          <cell r="E7161" t="str">
            <v>Gas</v>
          </cell>
          <cell r="G7161">
            <v>83446</v>
          </cell>
          <cell r="H7161" t="str">
            <v>Regulated</v>
          </cell>
        </row>
        <row r="7162">
          <cell r="D7162" t="str">
            <v>Black Hills Corporation</v>
          </cell>
          <cell r="E7162" t="str">
            <v>Oil</v>
          </cell>
          <cell r="G7162">
            <v>-265</v>
          </cell>
          <cell r="H7162" t="str">
            <v>Regulated</v>
          </cell>
        </row>
        <row r="7163">
          <cell r="D7163" t="str">
            <v>Los Angeles County</v>
          </cell>
          <cell r="E7163" t="str">
            <v>Biomass</v>
          </cell>
          <cell r="G7163">
            <v>401639</v>
          </cell>
          <cell r="H7163" t="str">
            <v>Merchant Unregulated</v>
          </cell>
        </row>
        <row r="7164">
          <cell r="D7164" t="str">
            <v>Los Angeles County</v>
          </cell>
          <cell r="E7164" t="str">
            <v>Biomass</v>
          </cell>
          <cell r="G7164">
            <v>5654</v>
          </cell>
          <cell r="H7164" t="str">
            <v>Merchant Unregulated</v>
          </cell>
        </row>
        <row r="7165">
          <cell r="D7165" t="str">
            <v>Los Angeles County</v>
          </cell>
          <cell r="E7165" t="str">
            <v>Biomass</v>
          </cell>
          <cell r="G7165">
            <v>31965</v>
          </cell>
          <cell r="H7165" t="str">
            <v>Merchant Unregulated</v>
          </cell>
        </row>
        <row r="7166">
          <cell r="D7166" t="str">
            <v>Silicon Ranch Corporation</v>
          </cell>
          <cell r="E7166" t="str">
            <v>Solar</v>
          </cell>
          <cell r="G7166" t="str">
            <v>NA</v>
          </cell>
          <cell r="H7166" t="str">
            <v>Merchant Unregulated</v>
          </cell>
        </row>
        <row r="7167">
          <cell r="D7167" t="str">
            <v>Integrys Energy Group, Inc.</v>
          </cell>
          <cell r="E7167" t="str">
            <v>Coal</v>
          </cell>
          <cell r="G7167">
            <v>593716</v>
          </cell>
          <cell r="H7167" t="str">
            <v>Regulated</v>
          </cell>
        </row>
        <row r="7168">
          <cell r="D7168" t="str">
            <v>Integrys Energy Group, Inc.</v>
          </cell>
          <cell r="E7168" t="str">
            <v>Gas</v>
          </cell>
          <cell r="G7168">
            <v>24550</v>
          </cell>
          <cell r="H7168" t="str">
            <v>Regulated</v>
          </cell>
        </row>
        <row r="7169">
          <cell r="D7169" t="str">
            <v>Kruger, Inc.</v>
          </cell>
          <cell r="E7169" t="str">
            <v>Water</v>
          </cell>
          <cell r="G7169" t="str">
            <v>NA</v>
          </cell>
          <cell r="H7169" t="str">
            <v>Merchant Unregulated</v>
          </cell>
        </row>
        <row r="7170">
          <cell r="D7170" t="str">
            <v>Hawaiian Electric Industries, Inc.</v>
          </cell>
          <cell r="E7170" t="str">
            <v>Oil</v>
          </cell>
          <cell r="G7170" t="str">
            <v>NA</v>
          </cell>
          <cell r="H7170" t="str">
            <v>Regulated</v>
          </cell>
        </row>
        <row r="7171">
          <cell r="D7171" t="str">
            <v>Ormat Industries Ltd.</v>
          </cell>
          <cell r="E7171" t="str">
            <v>Geothermal</v>
          </cell>
          <cell r="G7171">
            <v>146158</v>
          </cell>
          <cell r="H7171" t="str">
            <v>Merchant Unregulated</v>
          </cell>
        </row>
        <row r="7172">
          <cell r="D7172" t="str">
            <v>Ormat Technologies, Inc.</v>
          </cell>
          <cell r="E7172" t="str">
            <v>Geothermal</v>
          </cell>
          <cell r="G7172">
            <v>114839</v>
          </cell>
          <cell r="H7172" t="str">
            <v>Merchant Unregulated</v>
          </cell>
        </row>
        <row r="7173">
          <cell r="D7173" t="str">
            <v>Hawaiian Electric Industries, Inc.</v>
          </cell>
          <cell r="E7173" t="str">
            <v>Oil</v>
          </cell>
          <cell r="G7173" t="str">
            <v>NA</v>
          </cell>
          <cell r="H7173" t="str">
            <v>Regulated</v>
          </cell>
        </row>
        <row r="7174">
          <cell r="D7174" t="str">
            <v>Hawaiian Electric Industries, Inc.</v>
          </cell>
          <cell r="E7174" t="str">
            <v>Oil</v>
          </cell>
          <cell r="G7174" t="str">
            <v>NA</v>
          </cell>
          <cell r="H7174" t="str">
            <v>Regulated</v>
          </cell>
        </row>
        <row r="7175">
          <cell r="D7175" t="str">
            <v>Purdue University</v>
          </cell>
          <cell r="E7175" t="str">
            <v>Coal</v>
          </cell>
          <cell r="G7175">
            <v>117708</v>
          </cell>
          <cell r="H7175" t="str">
            <v>Merchant Unregulated</v>
          </cell>
        </row>
        <row r="7176">
          <cell r="D7176" t="str">
            <v>Purdue University</v>
          </cell>
          <cell r="E7176" t="str">
            <v>Oil</v>
          </cell>
          <cell r="G7176">
            <v>44</v>
          </cell>
          <cell r="H7176" t="str">
            <v>Merchant Unregulated</v>
          </cell>
        </row>
        <row r="7177">
          <cell r="D7177" t="str">
            <v>Metlakatla Power &amp; Light</v>
          </cell>
          <cell r="E7177" t="str">
            <v>Water</v>
          </cell>
          <cell r="G7177" t="str">
            <v>NA</v>
          </cell>
          <cell r="H7177" t="str">
            <v>Merchant Unregulated</v>
          </cell>
        </row>
        <row r="7178">
          <cell r="D7178" t="str">
            <v>NextEra Energy, Inc.</v>
          </cell>
          <cell r="E7178" t="str">
            <v>Gas</v>
          </cell>
          <cell r="G7178">
            <v>954844</v>
          </cell>
          <cell r="H7178" t="str">
            <v>Regulated</v>
          </cell>
        </row>
        <row r="7179">
          <cell r="D7179" t="str">
            <v>DTE Energy Company</v>
          </cell>
          <cell r="E7179" t="str">
            <v>Oil</v>
          </cell>
          <cell r="G7179">
            <v>491</v>
          </cell>
          <cell r="H7179" t="str">
            <v>Regulated</v>
          </cell>
        </row>
        <row r="7180">
          <cell r="D7180" t="str">
            <v>Industry Funds Management Ltd.</v>
          </cell>
          <cell r="E7180" t="str">
            <v>Water</v>
          </cell>
          <cell r="G7180" t="str">
            <v>NA</v>
          </cell>
          <cell r="H7180" t="str">
            <v>Merchant Unregulated</v>
          </cell>
        </row>
        <row r="7181">
          <cell r="D7181" t="str">
            <v>Hawaiian Electric Industries, Inc.</v>
          </cell>
          <cell r="E7181" t="str">
            <v>Water</v>
          </cell>
          <cell r="G7181" t="str">
            <v>NA</v>
          </cell>
          <cell r="H7181" t="str">
            <v>Regulated</v>
          </cell>
        </row>
        <row r="7182">
          <cell r="D7182" t="str">
            <v>Tri-State Generation &amp; Transmission Association, Inc.</v>
          </cell>
          <cell r="E7182" t="str">
            <v>Gas</v>
          </cell>
          <cell r="G7182" t="str">
            <v>NA</v>
          </cell>
          <cell r="H7182" t="str">
            <v>Merchant Unregulated</v>
          </cell>
        </row>
        <row r="7183">
          <cell r="D7183" t="str">
            <v>Enel S.p.A.</v>
          </cell>
          <cell r="E7183" t="str">
            <v>Water</v>
          </cell>
          <cell r="G7183" t="str">
            <v>NA</v>
          </cell>
          <cell r="H7183" t="str">
            <v>Merchant Unregulated</v>
          </cell>
        </row>
        <row r="7184">
          <cell r="D7184" t="str">
            <v>E.ON SE</v>
          </cell>
          <cell r="E7184" t="str">
            <v>Wind</v>
          </cell>
          <cell r="G7184">
            <v>716988</v>
          </cell>
          <cell r="H7184" t="str">
            <v>Merchant Unregulated</v>
          </cell>
        </row>
        <row r="7185">
          <cell r="D7185" t="str">
            <v>Berkshire Hathaway Inc.</v>
          </cell>
          <cell r="E7185" t="str">
            <v>Nuclear</v>
          </cell>
          <cell r="G7185">
            <v>3481090</v>
          </cell>
          <cell r="H7185" t="str">
            <v>Regulated</v>
          </cell>
        </row>
        <row r="7186">
          <cell r="D7186" t="str">
            <v>MidAmerican Energy Holdings Company</v>
          </cell>
          <cell r="E7186" t="str">
            <v>Nuclear</v>
          </cell>
          <cell r="G7186">
            <v>395402</v>
          </cell>
          <cell r="H7186" t="str">
            <v>Regulated</v>
          </cell>
        </row>
        <row r="7187">
          <cell r="D7187" t="str">
            <v>Exelon Corporation</v>
          </cell>
          <cell r="E7187" t="str">
            <v>Nuclear</v>
          </cell>
          <cell r="G7187">
            <v>11629481</v>
          </cell>
          <cell r="H7187" t="str">
            <v>Regulated</v>
          </cell>
        </row>
        <row r="7188">
          <cell r="D7188" t="str">
            <v>Washington County Water Consv Dist</v>
          </cell>
          <cell r="E7188" t="str">
            <v>Water</v>
          </cell>
          <cell r="G7188" t="str">
            <v>NA</v>
          </cell>
          <cell r="H7188" t="str">
            <v>Merchant Unregulated</v>
          </cell>
        </row>
        <row r="7189">
          <cell r="D7189" t="str">
            <v>Exelon Corporation</v>
          </cell>
          <cell r="E7189" t="str">
            <v>Gas</v>
          </cell>
          <cell r="G7189">
            <v>386139</v>
          </cell>
          <cell r="H7189" t="str">
            <v>Merchant Unregulated</v>
          </cell>
        </row>
        <row r="7190">
          <cell r="D7190" t="str">
            <v>Qualcomm Inc.</v>
          </cell>
          <cell r="E7190" t="str">
            <v>Gas</v>
          </cell>
          <cell r="G7190" t="str">
            <v>NA</v>
          </cell>
          <cell r="H7190" t="str">
            <v>Merchant Unregulated</v>
          </cell>
        </row>
        <row r="7191">
          <cell r="D7191" t="str">
            <v>Canada Pension Plan Investment Board</v>
          </cell>
          <cell r="E7191" t="str">
            <v>Gas</v>
          </cell>
          <cell r="G7191">
            <v>704965</v>
          </cell>
          <cell r="H7191" t="str">
            <v>Merchant Unregulated</v>
          </cell>
        </row>
        <row r="7192">
          <cell r="D7192" t="str">
            <v>Quantum Energy Partners</v>
          </cell>
          <cell r="E7192" t="str">
            <v>Gas</v>
          </cell>
          <cell r="G7192">
            <v>1764916</v>
          </cell>
          <cell r="H7192" t="str">
            <v>Merchant Unregulated</v>
          </cell>
        </row>
        <row r="7193">
          <cell r="D7193" t="str">
            <v>QUG Management</v>
          </cell>
          <cell r="E7193" t="str">
            <v>Gas</v>
          </cell>
          <cell r="G7193">
            <v>29999</v>
          </cell>
          <cell r="H7193" t="str">
            <v>Merchant Unregulated</v>
          </cell>
        </row>
        <row r="7194">
          <cell r="D7194" t="str">
            <v>Quatum Dairy LLC</v>
          </cell>
          <cell r="E7194" t="str">
            <v>Biomass</v>
          </cell>
          <cell r="G7194" t="str">
            <v>NA</v>
          </cell>
          <cell r="H7194" t="str">
            <v>Merchant Unregulated</v>
          </cell>
        </row>
        <row r="7195">
          <cell r="D7195" t="str">
            <v>Xcel Energy Inc.</v>
          </cell>
          <cell r="E7195" t="str">
            <v>Oil</v>
          </cell>
          <cell r="G7195" t="str">
            <v>NA</v>
          </cell>
          <cell r="H7195" t="str">
            <v>Regulated</v>
          </cell>
        </row>
        <row r="7196">
          <cell r="D7196" t="str">
            <v>Duke Energy Corporation</v>
          </cell>
          <cell r="E7196" t="str">
            <v>Water</v>
          </cell>
          <cell r="G7196">
            <v>2618</v>
          </cell>
          <cell r="H7196" t="str">
            <v>Regulated</v>
          </cell>
        </row>
        <row r="7197">
          <cell r="D7197" t="str">
            <v>Chevron Corporation</v>
          </cell>
          <cell r="E7197" t="str">
            <v>Solar</v>
          </cell>
          <cell r="G7197" t="str">
            <v>NA</v>
          </cell>
          <cell r="H7197" t="str">
            <v>Merchant Unregulated</v>
          </cell>
        </row>
        <row r="7198">
          <cell r="D7198" t="str">
            <v>South Columbia Basin Irrigation District</v>
          </cell>
          <cell r="E7198" t="str">
            <v>Water</v>
          </cell>
          <cell r="G7198" t="str">
            <v>NA</v>
          </cell>
          <cell r="H7198" t="str">
            <v>Merchant Unregulated</v>
          </cell>
        </row>
        <row r="7199">
          <cell r="D7199" t="str">
            <v>Quincy-Columbia Basin Irr Dist</v>
          </cell>
          <cell r="E7199" t="str">
            <v>Water</v>
          </cell>
          <cell r="G7199" t="str">
            <v>NA</v>
          </cell>
          <cell r="H7199" t="str">
            <v>Merchant Unregulated</v>
          </cell>
        </row>
        <row r="7200">
          <cell r="D7200" t="str">
            <v>East Columbia Basin Irrigation</v>
          </cell>
          <cell r="E7200" t="str">
            <v>Water</v>
          </cell>
          <cell r="G7200" t="str">
            <v>NA</v>
          </cell>
          <cell r="H7200" t="str">
            <v>Merchant Unregulated</v>
          </cell>
        </row>
        <row r="7201">
          <cell r="D7201" t="str">
            <v>Sierra Pacific Industries, Inc.</v>
          </cell>
          <cell r="E7201" t="str">
            <v>Biomass</v>
          </cell>
          <cell r="G7201" t="str">
            <v>NA</v>
          </cell>
          <cell r="H7201" t="str">
            <v>Merchant Unregulated</v>
          </cell>
        </row>
        <row r="7202">
          <cell r="D7202" t="str">
            <v>Kansas City City of</v>
          </cell>
          <cell r="E7202" t="str">
            <v>Coal</v>
          </cell>
          <cell r="G7202">
            <v>892105</v>
          </cell>
          <cell r="H7202" t="str">
            <v>Regulated</v>
          </cell>
        </row>
        <row r="7203">
          <cell r="D7203" t="str">
            <v>Kansas City City of</v>
          </cell>
          <cell r="E7203" t="str">
            <v>Oil</v>
          </cell>
          <cell r="G7203">
            <v>2382</v>
          </cell>
          <cell r="H7203" t="str">
            <v>Regulated</v>
          </cell>
        </row>
        <row r="7204">
          <cell r="D7204" t="str">
            <v>Quinebaug Associates LLC</v>
          </cell>
          <cell r="E7204" t="str">
            <v>Water</v>
          </cell>
          <cell r="G7204" t="str">
            <v>NA</v>
          </cell>
          <cell r="H7204" t="str">
            <v>Merchant Unregulated</v>
          </cell>
        </row>
        <row r="7205">
          <cell r="D7205" t="str">
            <v>Alaska Village Electric Cooperative, Inc.</v>
          </cell>
          <cell r="E7205" t="str">
            <v>Oil</v>
          </cell>
          <cell r="G7205" t="str">
            <v>NA</v>
          </cell>
          <cell r="H7205" t="str">
            <v>Merchant Unregulated</v>
          </cell>
        </row>
        <row r="7206">
          <cell r="D7206" t="str">
            <v>Verso Paper Holdings LLC</v>
          </cell>
          <cell r="E7206" t="str">
            <v>Biomass</v>
          </cell>
          <cell r="G7206" t="str">
            <v>NA</v>
          </cell>
          <cell r="H7206" t="str">
            <v>Merchant Unregulated</v>
          </cell>
        </row>
        <row r="7207">
          <cell r="D7207" t="str">
            <v>Toray Industries, Inc.</v>
          </cell>
          <cell r="E7207" t="str">
            <v>Gas</v>
          </cell>
          <cell r="G7207" t="str">
            <v>NA</v>
          </cell>
          <cell r="H7207" t="str">
            <v>Merchant Unregulated</v>
          </cell>
        </row>
        <row r="7208">
          <cell r="D7208" t="str">
            <v>Rough &amp; Ready Lumber Company</v>
          </cell>
          <cell r="E7208" t="str">
            <v>Biomass</v>
          </cell>
          <cell r="G7208" t="str">
            <v>NA</v>
          </cell>
          <cell r="H7208" t="str">
            <v>Merchant Unregulated</v>
          </cell>
        </row>
        <row r="7209">
          <cell r="D7209" t="str">
            <v>Duke Energy Corporation</v>
          </cell>
          <cell r="E7209" t="str">
            <v>Coal</v>
          </cell>
          <cell r="G7209">
            <v>243672</v>
          </cell>
          <cell r="H7209" t="str">
            <v>Regulated</v>
          </cell>
        </row>
        <row r="7210">
          <cell r="D7210" t="str">
            <v>Big Rivers Electric Corporation</v>
          </cell>
          <cell r="E7210" t="str">
            <v>Coal</v>
          </cell>
          <cell r="G7210" t="str">
            <v>NA</v>
          </cell>
          <cell r="H7210" t="str">
            <v>Merchant Unregulated</v>
          </cell>
        </row>
        <row r="7211">
          <cell r="D7211" t="str">
            <v>Big Rivers Electric Corporation</v>
          </cell>
          <cell r="E7211" t="str">
            <v>Oil</v>
          </cell>
          <cell r="G7211" t="str">
            <v>NA</v>
          </cell>
          <cell r="H7211" t="str">
            <v>Merchant Unregulated</v>
          </cell>
        </row>
        <row r="7212">
          <cell r="D7212" t="str">
            <v>San Francisco City &amp; County of</v>
          </cell>
          <cell r="E7212" t="str">
            <v>Water</v>
          </cell>
          <cell r="G7212">
            <v>386306</v>
          </cell>
          <cell r="H7212" t="str">
            <v>Regulated</v>
          </cell>
        </row>
        <row r="7213">
          <cell r="D7213" t="str">
            <v>Big Rivers Electric Corporation</v>
          </cell>
          <cell r="E7213" t="str">
            <v>Coal</v>
          </cell>
          <cell r="G7213">
            <v>2916585</v>
          </cell>
          <cell r="H7213" t="str">
            <v>Merchant Unregulated</v>
          </cell>
        </row>
        <row r="7214">
          <cell r="D7214" t="str">
            <v>South Mississippi Electric Power Association</v>
          </cell>
          <cell r="E7214" t="str">
            <v>Coal</v>
          </cell>
          <cell r="G7214">
            <v>1070665</v>
          </cell>
          <cell r="H7214" t="str">
            <v>Merchant Unregulated</v>
          </cell>
        </row>
        <row r="7215">
          <cell r="D7215" t="str">
            <v>FirstEnergy Corp.</v>
          </cell>
          <cell r="E7215" t="str">
            <v>Oil</v>
          </cell>
          <cell r="G7215">
            <v>64</v>
          </cell>
          <cell r="H7215" t="str">
            <v>Merchant Unregulated</v>
          </cell>
        </row>
        <row r="7216">
          <cell r="D7216" t="str">
            <v>Exelon Corporation</v>
          </cell>
          <cell r="E7216" t="str">
            <v>Nuclear</v>
          </cell>
          <cell r="G7216">
            <v>1806128</v>
          </cell>
          <cell r="H7216" t="str">
            <v>Merchant Unregulated</v>
          </cell>
        </row>
        <row r="7217">
          <cell r="D7217" t="str">
            <v>EDF Group</v>
          </cell>
          <cell r="E7217" t="str">
            <v>Nuclear</v>
          </cell>
          <cell r="G7217">
            <v>2300399</v>
          </cell>
          <cell r="H7217" t="str">
            <v>Merchant Unregulated</v>
          </cell>
        </row>
        <row r="7218">
          <cell r="D7218" t="str">
            <v>NiSource Inc.</v>
          </cell>
          <cell r="E7218" t="str">
            <v>Coal</v>
          </cell>
          <cell r="G7218">
            <v>5930688</v>
          </cell>
          <cell r="H7218" t="str">
            <v>Regulated</v>
          </cell>
        </row>
        <row r="7219">
          <cell r="D7219" t="str">
            <v>NiSource Inc.</v>
          </cell>
          <cell r="E7219" t="str">
            <v>Gas</v>
          </cell>
          <cell r="G7219">
            <v>39588</v>
          </cell>
          <cell r="H7219" t="str">
            <v>Regulated</v>
          </cell>
        </row>
        <row r="7220">
          <cell r="D7220" t="str">
            <v>MDU Resources Group, Inc.</v>
          </cell>
          <cell r="E7220" t="str">
            <v>Coal</v>
          </cell>
          <cell r="G7220">
            <v>476957</v>
          </cell>
          <cell r="H7220" t="str">
            <v>Regulated</v>
          </cell>
        </row>
        <row r="7221">
          <cell r="D7221" t="str">
            <v>Phillips 66 Company</v>
          </cell>
          <cell r="E7221" t="str">
            <v>Coal</v>
          </cell>
          <cell r="G7221">
            <v>274136</v>
          </cell>
          <cell r="H7221" t="str">
            <v>Regulated</v>
          </cell>
        </row>
        <row r="7222">
          <cell r="D7222" t="str">
            <v>Entergy Corporation</v>
          </cell>
          <cell r="E7222" t="str">
            <v>Coal</v>
          </cell>
          <cell r="G7222">
            <v>273340</v>
          </cell>
          <cell r="H7222" t="str">
            <v>Regulated</v>
          </cell>
        </row>
        <row r="7223">
          <cell r="D7223" t="str">
            <v>Entergy Corporation</v>
          </cell>
          <cell r="E7223" t="str">
            <v>Coal</v>
          </cell>
          <cell r="G7223">
            <v>3735421</v>
          </cell>
          <cell r="H7223" t="str">
            <v>Regulated</v>
          </cell>
        </row>
        <row r="7224">
          <cell r="D7224" t="str">
            <v>Entergy Corporation</v>
          </cell>
          <cell r="E7224" t="str">
            <v>Coal</v>
          </cell>
          <cell r="G7224">
            <v>745469</v>
          </cell>
          <cell r="H7224" t="str">
            <v>Regulated</v>
          </cell>
        </row>
        <row r="7225">
          <cell r="D7225" t="str">
            <v>East Texas Electric Co-op, Inc.</v>
          </cell>
          <cell r="E7225" t="str">
            <v>Coal</v>
          </cell>
          <cell r="G7225">
            <v>227990</v>
          </cell>
          <cell r="H7225" t="str">
            <v>Regulated</v>
          </cell>
        </row>
        <row r="7226">
          <cell r="D7226" t="str">
            <v>Petroleos de Venezuela S.A.</v>
          </cell>
          <cell r="E7226" t="str">
            <v>Coal</v>
          </cell>
          <cell r="G7226">
            <v>489526</v>
          </cell>
          <cell r="H7226" t="str">
            <v>Regulated</v>
          </cell>
        </row>
        <row r="7227">
          <cell r="D7227" t="str">
            <v>Sasol North America Inc.</v>
          </cell>
          <cell r="E7227" t="str">
            <v>Coal</v>
          </cell>
          <cell r="G7227">
            <v>132320</v>
          </cell>
          <cell r="H7227" t="str">
            <v>Regulated</v>
          </cell>
        </row>
        <row r="7228">
          <cell r="D7228" t="str">
            <v>Sam Rayburn G&amp;T Elec Coop Inc</v>
          </cell>
          <cell r="E7228" t="str">
            <v>Coal</v>
          </cell>
          <cell r="G7228">
            <v>250973</v>
          </cell>
          <cell r="H7228" t="str">
            <v>Regulated</v>
          </cell>
        </row>
        <row r="7229">
          <cell r="D7229" t="str">
            <v>Brazos Electric Power Cooperative Inc.</v>
          </cell>
          <cell r="E7229" t="str">
            <v>Gas</v>
          </cell>
          <cell r="G7229">
            <v>245610</v>
          </cell>
          <cell r="H7229" t="str">
            <v>Merchant Unregulated</v>
          </cell>
        </row>
        <row r="7230">
          <cell r="D7230" t="str">
            <v>Brazos Electric Power Cooperative Inc.</v>
          </cell>
          <cell r="E7230" t="str">
            <v>Gas</v>
          </cell>
          <cell r="G7230">
            <v>48264</v>
          </cell>
          <cell r="H7230" t="str">
            <v>Merchant Unregulated</v>
          </cell>
        </row>
        <row r="7231">
          <cell r="D7231" t="str">
            <v>Leaf Clean Energy Company</v>
          </cell>
          <cell r="E7231" t="str">
            <v>Biomass</v>
          </cell>
          <cell r="G7231" t="str">
            <v>NA</v>
          </cell>
          <cell r="H7231" t="str">
            <v>Merchant Unregulated</v>
          </cell>
        </row>
        <row r="7232">
          <cell r="D7232" t="str">
            <v>MRG Co-Investment LLC</v>
          </cell>
          <cell r="E7232" t="str">
            <v>Biomass</v>
          </cell>
          <cell r="G7232" t="str">
            <v>NA</v>
          </cell>
          <cell r="H7232" t="str">
            <v>Merchant Unregulated</v>
          </cell>
        </row>
        <row r="7233">
          <cell r="D7233" t="str">
            <v>MRG Associates</v>
          </cell>
          <cell r="E7233" t="str">
            <v>Biomass</v>
          </cell>
          <cell r="G7233" t="str">
            <v>NA</v>
          </cell>
          <cell r="H7233" t="str">
            <v>Merchant Unregulated</v>
          </cell>
        </row>
        <row r="7234">
          <cell r="D7234" t="str">
            <v>Ameren Corporation</v>
          </cell>
          <cell r="E7234" t="str">
            <v>Gas</v>
          </cell>
          <cell r="G7234">
            <v>17213</v>
          </cell>
          <cell r="H7234" t="str">
            <v>Regulated</v>
          </cell>
        </row>
        <row r="7235">
          <cell r="D7235" t="str">
            <v>American Electric Power Company, Inc.</v>
          </cell>
          <cell r="E7235" t="str">
            <v>Water</v>
          </cell>
          <cell r="G7235">
            <v>138403</v>
          </cell>
          <cell r="H7235" t="str">
            <v>Regulated</v>
          </cell>
        </row>
        <row r="7236">
          <cell r="D7236" t="str">
            <v>Radford City of</v>
          </cell>
          <cell r="E7236" t="str">
            <v>Water</v>
          </cell>
          <cell r="G7236" t="str">
            <v>NA</v>
          </cell>
          <cell r="H7236" t="str">
            <v>Regulated</v>
          </cell>
        </row>
        <row r="7237">
          <cell r="D7237" t="str">
            <v>United States Government</v>
          </cell>
          <cell r="E7237" t="str">
            <v>Coal</v>
          </cell>
          <cell r="G7237" t="str">
            <v>NA</v>
          </cell>
          <cell r="H7237" t="str">
            <v>Merchant Unregulated</v>
          </cell>
        </row>
        <row r="7238">
          <cell r="D7238" t="str">
            <v>Eosol Energy S.L.</v>
          </cell>
          <cell r="E7238" t="str">
            <v>Solar</v>
          </cell>
          <cell r="G7238" t="str">
            <v>NA</v>
          </cell>
          <cell r="H7238" t="str">
            <v>Merchant Unregulated</v>
          </cell>
        </row>
        <row r="7239">
          <cell r="D7239" t="str">
            <v>Eosol Energy S.L.</v>
          </cell>
          <cell r="E7239" t="str">
            <v>Solar</v>
          </cell>
          <cell r="G7239" t="str">
            <v>NA</v>
          </cell>
          <cell r="H7239" t="str">
            <v>Merchant Unregulated</v>
          </cell>
        </row>
        <row r="7240">
          <cell r="D7240" t="str">
            <v>Strata Solar LLC</v>
          </cell>
          <cell r="E7240" t="str">
            <v>Solar</v>
          </cell>
          <cell r="G7240" t="str">
            <v>NA</v>
          </cell>
          <cell r="H7240" t="str">
            <v>Merchant Unregulated</v>
          </cell>
        </row>
        <row r="7241">
          <cell r="D7241" t="str">
            <v>U.S. Geothermal Inc.</v>
          </cell>
          <cell r="E7241" t="str">
            <v>Geothermal</v>
          </cell>
          <cell r="G7241" t="str">
            <v>NA</v>
          </cell>
          <cell r="H7241" t="str">
            <v>Merchant Unregulated</v>
          </cell>
        </row>
        <row r="7242">
          <cell r="D7242" t="str">
            <v>Goldman Sachs Group, Inc.</v>
          </cell>
          <cell r="E7242" t="str">
            <v>Geothermal</v>
          </cell>
          <cell r="G7242" t="str">
            <v>NA</v>
          </cell>
          <cell r="H7242" t="str">
            <v>Merchant Unregulated</v>
          </cell>
        </row>
        <row r="7243">
          <cell r="D7243" t="str">
            <v>EDP - Energias de Portugal SA</v>
          </cell>
          <cell r="E7243" t="str">
            <v>Wind</v>
          </cell>
          <cell r="G7243">
            <v>94116</v>
          </cell>
          <cell r="H7243" t="str">
            <v>Merchant Unregulated</v>
          </cell>
        </row>
        <row r="7244">
          <cell r="D7244" t="str">
            <v>PARPÚBLICA - Participações Públicas (SGPS), S.A.</v>
          </cell>
          <cell r="E7244" t="str">
            <v>Wind</v>
          </cell>
          <cell r="G7244">
            <v>4646</v>
          </cell>
          <cell r="H7244" t="str">
            <v>Merchant Unregulated</v>
          </cell>
        </row>
        <row r="7245">
          <cell r="D7245" t="str">
            <v>HidroCantábrico Energia S.A.</v>
          </cell>
          <cell r="E7245" t="str">
            <v>Wind</v>
          </cell>
          <cell r="G7245">
            <v>766</v>
          </cell>
          <cell r="H7245" t="str">
            <v>Merchant Unregulated</v>
          </cell>
        </row>
        <row r="7246">
          <cell r="D7246" t="str">
            <v>China Three Gorges Corporation</v>
          </cell>
          <cell r="E7246" t="str">
            <v>Wind</v>
          </cell>
          <cell r="G7246">
            <v>26819</v>
          </cell>
          <cell r="H7246" t="str">
            <v>Merchant Unregulated</v>
          </cell>
        </row>
        <row r="7247">
          <cell r="D7247" t="str">
            <v>EDP Renováveis</v>
          </cell>
          <cell r="E7247" t="str">
            <v>Wind</v>
          </cell>
          <cell r="G7247">
            <v>36682</v>
          </cell>
          <cell r="H7247" t="str">
            <v>Merchant Unregulated</v>
          </cell>
        </row>
        <row r="7248">
          <cell r="D7248" t="str">
            <v>Strata Solar LLC</v>
          </cell>
          <cell r="E7248" t="str">
            <v>Solar</v>
          </cell>
          <cell r="G7248" t="str">
            <v>NA</v>
          </cell>
          <cell r="H7248" t="str">
            <v>Merchant Unregulated</v>
          </cell>
        </row>
        <row r="7249">
          <cell r="D7249" t="str">
            <v>PPL Corporation</v>
          </cell>
          <cell r="E7249" t="str">
            <v>Water</v>
          </cell>
          <cell r="G7249" t="str">
            <v>NA</v>
          </cell>
          <cell r="H7249" t="str">
            <v>Merchant Unregulated</v>
          </cell>
        </row>
        <row r="7250">
          <cell r="D7250" t="str">
            <v>Brookfield Renewable Energy Partners L.P.</v>
          </cell>
          <cell r="E7250" t="str">
            <v>Water</v>
          </cell>
          <cell r="G7250" t="str">
            <v>NA</v>
          </cell>
          <cell r="H7250" t="str">
            <v>Merchant Unregulated</v>
          </cell>
        </row>
        <row r="7251">
          <cell r="D7251" t="str">
            <v>Brookfield Asset Management Inc.</v>
          </cell>
          <cell r="E7251" t="str">
            <v>Water</v>
          </cell>
          <cell r="G7251" t="str">
            <v>NA</v>
          </cell>
          <cell r="H7251" t="str">
            <v>Merchant Unregulated</v>
          </cell>
        </row>
        <row r="7252">
          <cell r="D7252" t="str">
            <v>Iberdrola, S.A.</v>
          </cell>
          <cell r="E7252" t="str">
            <v>Water</v>
          </cell>
          <cell r="G7252">
            <v>0</v>
          </cell>
          <cell r="H7252" t="str">
            <v>Regulated</v>
          </cell>
        </row>
        <row r="7253">
          <cell r="D7253" t="str">
            <v>Stanley Black &amp; Decker, Inc.</v>
          </cell>
          <cell r="E7253" t="str">
            <v>Water</v>
          </cell>
          <cell r="G7253" t="str">
            <v>NA</v>
          </cell>
          <cell r="H7253" t="str">
            <v>Merchant Unregulated</v>
          </cell>
        </row>
        <row r="7254">
          <cell r="D7254" t="str">
            <v>South Carolina Public Service Authority</v>
          </cell>
          <cell r="E7254" t="str">
            <v>Gas</v>
          </cell>
          <cell r="G7254">
            <v>1342479</v>
          </cell>
          <cell r="H7254" t="str">
            <v>Regulated</v>
          </cell>
        </row>
        <row r="7255">
          <cell r="D7255" t="str">
            <v>Ritter Dairy LLC</v>
          </cell>
          <cell r="E7255" t="str">
            <v>Biomass</v>
          </cell>
          <cell r="G7255" t="str">
            <v>NA</v>
          </cell>
          <cell r="H7255" t="str">
            <v>Merchant Unregulated</v>
          </cell>
        </row>
        <row r="7256">
          <cell r="D7256" t="str">
            <v>Farm Power Northwest LLC</v>
          </cell>
          <cell r="E7256" t="str">
            <v>Biomass</v>
          </cell>
          <cell r="G7256" t="str">
            <v>NA</v>
          </cell>
          <cell r="H7256" t="str">
            <v>Merchant Unregulated</v>
          </cell>
        </row>
        <row r="7257">
          <cell r="D7257" t="str">
            <v>Treetop Midstream Services LLC</v>
          </cell>
          <cell r="E7257" t="str">
            <v>Gas</v>
          </cell>
          <cell r="G7257" t="str">
            <v>NA</v>
          </cell>
          <cell r="H7257" t="str">
            <v>Merchant Unregulated</v>
          </cell>
        </row>
        <row r="7258">
          <cell r="D7258" t="str">
            <v>Ralls Corporation, Inc.</v>
          </cell>
          <cell r="E7258" t="str">
            <v>Wind</v>
          </cell>
          <cell r="G7258" t="str">
            <v>NA</v>
          </cell>
          <cell r="H7258" t="str">
            <v>Merchant Unregulated</v>
          </cell>
        </row>
        <row r="7259">
          <cell r="D7259" t="str">
            <v>Great Plains Energy Inc.</v>
          </cell>
          <cell r="E7259" t="str">
            <v>Gas</v>
          </cell>
          <cell r="G7259">
            <v>-26</v>
          </cell>
          <cell r="H7259" t="str">
            <v>Regulated</v>
          </cell>
        </row>
        <row r="7260">
          <cell r="D7260" t="str">
            <v>Placer County Water Agency</v>
          </cell>
          <cell r="E7260" t="str">
            <v>Water</v>
          </cell>
          <cell r="G7260" t="str">
            <v>NA</v>
          </cell>
          <cell r="H7260" t="str">
            <v>Merchant Unregulated</v>
          </cell>
        </row>
        <row r="7261">
          <cell r="D7261" t="str">
            <v>Ramada Inn</v>
          </cell>
          <cell r="E7261" t="str">
            <v>Wind</v>
          </cell>
          <cell r="G7261" t="str">
            <v>NA</v>
          </cell>
          <cell r="H7261" t="str">
            <v>Merchant Unregulated</v>
          </cell>
        </row>
        <row r="7262">
          <cell r="D7262" t="str">
            <v>CarbonFree Technology Inc.</v>
          </cell>
          <cell r="E7262" t="str">
            <v>Solar</v>
          </cell>
          <cell r="G7262" t="str">
            <v>NA</v>
          </cell>
          <cell r="H7262" t="str">
            <v>Merchant Unregulated</v>
          </cell>
        </row>
        <row r="7263">
          <cell r="D7263" t="str">
            <v>San Diego County Water Authority</v>
          </cell>
          <cell r="E7263" t="str">
            <v>Water</v>
          </cell>
          <cell r="G7263" t="str">
            <v>NA</v>
          </cell>
          <cell r="H7263" t="str">
            <v>Merchant Unregulated</v>
          </cell>
        </row>
        <row r="7264">
          <cell r="D7264" t="str">
            <v>SunEdison, Inc.</v>
          </cell>
          <cell r="E7264" t="str">
            <v>Solar</v>
          </cell>
          <cell r="G7264" t="str">
            <v>NA</v>
          </cell>
          <cell r="H7264" t="str">
            <v>Merchant Unregulated</v>
          </cell>
        </row>
        <row r="7265">
          <cell r="D7265" t="str">
            <v>Randolph Eastern School Corporation</v>
          </cell>
          <cell r="E7265" t="str">
            <v>Wind</v>
          </cell>
          <cell r="G7265" t="str">
            <v>NA</v>
          </cell>
          <cell r="H7265" t="str">
            <v>Merchant Unregulated</v>
          </cell>
        </row>
        <row r="7266">
          <cell r="D7266" t="str">
            <v>Golden Spread Electric Cooperative, Inc.</v>
          </cell>
          <cell r="E7266" t="str">
            <v>Oil</v>
          </cell>
          <cell r="G7266" t="str">
            <v>NA</v>
          </cell>
          <cell r="H7266" t="str">
            <v>Merchant Unregulated</v>
          </cell>
        </row>
        <row r="7267">
          <cell r="D7267" t="str">
            <v>Rantoul Village of</v>
          </cell>
          <cell r="E7267" t="str">
            <v>Oil</v>
          </cell>
          <cell r="G7267" t="str">
            <v>NA</v>
          </cell>
          <cell r="H7267" t="str">
            <v>Regulated</v>
          </cell>
        </row>
        <row r="7268">
          <cell r="D7268" t="str">
            <v>Hudson Clean Energy Partners LP</v>
          </cell>
          <cell r="E7268" t="str">
            <v>Water</v>
          </cell>
          <cell r="G7268" t="str">
            <v>NA</v>
          </cell>
          <cell r="H7268" t="str">
            <v>Merchant Unregulated</v>
          </cell>
        </row>
        <row r="7269">
          <cell r="D7269" t="str">
            <v>Kaukauna City of</v>
          </cell>
          <cell r="E7269" t="str">
            <v>Water</v>
          </cell>
          <cell r="G7269" t="str">
            <v>NA</v>
          </cell>
          <cell r="H7269" t="str">
            <v>Regulated</v>
          </cell>
        </row>
        <row r="7270">
          <cell r="D7270" t="str">
            <v>ALLETE, Inc.</v>
          </cell>
          <cell r="E7270" t="str">
            <v>Biomass</v>
          </cell>
          <cell r="G7270">
            <v>104069</v>
          </cell>
          <cell r="H7270" t="str">
            <v>Regulated</v>
          </cell>
        </row>
        <row r="7271">
          <cell r="D7271" t="str">
            <v>ALLETE, Inc.</v>
          </cell>
          <cell r="E7271" t="str">
            <v>Water</v>
          </cell>
          <cell r="G7271">
            <v>4779</v>
          </cell>
          <cell r="H7271" t="str">
            <v>Regulated</v>
          </cell>
        </row>
        <row r="7272">
          <cell r="D7272" t="str">
            <v>North American Natural Resources</v>
          </cell>
          <cell r="E7272" t="str">
            <v>Biomass</v>
          </cell>
          <cell r="G7272" t="str">
            <v>NA</v>
          </cell>
          <cell r="H7272" t="str">
            <v>Merchant Unregulated</v>
          </cell>
        </row>
        <row r="7273">
          <cell r="D7273" t="str">
            <v>Avista Corporation</v>
          </cell>
          <cell r="E7273" t="str">
            <v>Gas</v>
          </cell>
          <cell r="G7273">
            <v>6943</v>
          </cell>
          <cell r="H7273" t="str">
            <v>Regulated</v>
          </cell>
        </row>
        <row r="7274">
          <cell r="D7274" t="str">
            <v>Arkansas River Power Authority</v>
          </cell>
          <cell r="E7274" t="str">
            <v>Gas</v>
          </cell>
          <cell r="G7274" t="str">
            <v>NA</v>
          </cell>
          <cell r="H7274" t="str">
            <v>Regulated</v>
          </cell>
        </row>
        <row r="7275">
          <cell r="D7275" t="str">
            <v>Raton Public Service Company</v>
          </cell>
          <cell r="E7275" t="str">
            <v>Gas</v>
          </cell>
          <cell r="G7275" t="str">
            <v>NA</v>
          </cell>
          <cell r="H7275" t="str">
            <v>Regulated</v>
          </cell>
        </row>
        <row r="7276">
          <cell r="D7276" t="str">
            <v>TransCanada Corporation</v>
          </cell>
          <cell r="E7276" t="str">
            <v>Gas</v>
          </cell>
          <cell r="G7276">
            <v>2880167</v>
          </cell>
          <cell r="H7276" t="str">
            <v>Merchant Unregulated</v>
          </cell>
        </row>
        <row r="7277">
          <cell r="D7277" t="str">
            <v>TransCanada Corporation</v>
          </cell>
          <cell r="E7277" t="str">
            <v>Gas</v>
          </cell>
          <cell r="G7277">
            <v>1440459</v>
          </cell>
          <cell r="H7277" t="str">
            <v>Merchant Unregulated</v>
          </cell>
        </row>
        <row r="7278">
          <cell r="D7278" t="str">
            <v>TransCanada Corporation</v>
          </cell>
          <cell r="E7278" t="str">
            <v>Gas</v>
          </cell>
          <cell r="G7278">
            <v>65340</v>
          </cell>
          <cell r="H7278" t="str">
            <v>Merchant Unregulated</v>
          </cell>
        </row>
        <row r="7279">
          <cell r="D7279" t="str">
            <v>Platte River Power Authority</v>
          </cell>
          <cell r="E7279" t="str">
            <v>Coal</v>
          </cell>
          <cell r="G7279">
            <v>2116992</v>
          </cell>
          <cell r="H7279" t="str">
            <v>Merchant Unregulated</v>
          </cell>
        </row>
        <row r="7280">
          <cell r="D7280" t="str">
            <v>Platte River Power Authority</v>
          </cell>
          <cell r="E7280" t="str">
            <v>Gas</v>
          </cell>
          <cell r="G7280">
            <v>31279</v>
          </cell>
          <cell r="H7280" t="str">
            <v>Merchant Unregulated</v>
          </cell>
        </row>
        <row r="7281">
          <cell r="D7281" t="str">
            <v>Colorado Springs Utilities</v>
          </cell>
          <cell r="E7281" t="str">
            <v>Coal</v>
          </cell>
          <cell r="G7281">
            <v>1487411</v>
          </cell>
          <cell r="H7281" t="str">
            <v>Regulated</v>
          </cell>
        </row>
        <row r="7282">
          <cell r="D7282" t="str">
            <v>Colorado Springs Utilities</v>
          </cell>
          <cell r="E7282" t="str">
            <v>Gas</v>
          </cell>
          <cell r="G7282">
            <v>1264</v>
          </cell>
          <cell r="H7282" t="str">
            <v>Regulated</v>
          </cell>
        </row>
        <row r="7283">
          <cell r="D7283" t="str">
            <v>Garland City of</v>
          </cell>
          <cell r="E7283" t="str">
            <v>Gas</v>
          </cell>
          <cell r="G7283">
            <v>96161</v>
          </cell>
          <cell r="H7283" t="str">
            <v>Regulated</v>
          </cell>
        </row>
        <row r="7284">
          <cell r="D7284" t="str">
            <v>Garland City of</v>
          </cell>
          <cell r="E7284" t="str">
            <v>Gas</v>
          </cell>
          <cell r="G7284">
            <v>5698</v>
          </cell>
          <cell r="H7284" t="str">
            <v>Regulated</v>
          </cell>
        </row>
        <row r="7285">
          <cell r="D7285" t="str">
            <v>Brookfield Renewable Energy Partners L.P.</v>
          </cell>
          <cell r="E7285" t="str">
            <v>Water</v>
          </cell>
          <cell r="G7285" t="str">
            <v>NA</v>
          </cell>
          <cell r="H7285" t="str">
            <v>Merchant Unregulated</v>
          </cell>
        </row>
        <row r="7286">
          <cell r="D7286" t="str">
            <v>Brookfield Asset Management Inc.</v>
          </cell>
          <cell r="E7286" t="str">
            <v>Water</v>
          </cell>
          <cell r="G7286" t="str">
            <v>NA</v>
          </cell>
          <cell r="H7286" t="str">
            <v>Merchant Unregulated</v>
          </cell>
        </row>
        <row r="7287">
          <cell r="D7287" t="str">
            <v>Rayne City of</v>
          </cell>
          <cell r="E7287" t="str">
            <v>Oil</v>
          </cell>
          <cell r="G7287" t="str">
            <v>NA</v>
          </cell>
          <cell r="H7287" t="str">
            <v>Regulated</v>
          </cell>
        </row>
        <row r="7288">
          <cell r="D7288" t="str">
            <v>WGL Holdings, Inc.</v>
          </cell>
          <cell r="E7288" t="str">
            <v>Solar</v>
          </cell>
          <cell r="G7288" t="str">
            <v>NA</v>
          </cell>
          <cell r="H7288" t="str">
            <v>Merchant Unregulated</v>
          </cell>
        </row>
        <row r="7289">
          <cell r="D7289" t="str">
            <v>Sharp Corporation</v>
          </cell>
          <cell r="E7289" t="str">
            <v>Solar</v>
          </cell>
          <cell r="G7289" t="str">
            <v>NA</v>
          </cell>
          <cell r="H7289" t="str">
            <v>Merchant Unregulated</v>
          </cell>
        </row>
        <row r="7290">
          <cell r="D7290" t="str">
            <v>KKR Holdings L.P.</v>
          </cell>
          <cell r="E7290" t="str">
            <v>Solar</v>
          </cell>
          <cell r="G7290" t="str">
            <v>NA</v>
          </cell>
          <cell r="H7290" t="str">
            <v>Merchant Unregulated</v>
          </cell>
        </row>
        <row r="7291">
          <cell r="D7291" t="str">
            <v>Sharp Corporation</v>
          </cell>
          <cell r="E7291" t="str">
            <v>Solar</v>
          </cell>
          <cell r="G7291" t="str">
            <v>NA</v>
          </cell>
          <cell r="H7291" t="str">
            <v>Merchant Unregulated</v>
          </cell>
        </row>
        <row r="7292">
          <cell r="D7292" t="str">
            <v>KKR Holdings L.P.</v>
          </cell>
          <cell r="E7292" t="str">
            <v>Solar</v>
          </cell>
          <cell r="G7292" t="str">
            <v>NA</v>
          </cell>
          <cell r="H7292" t="str">
            <v>Merchant Unregulated</v>
          </cell>
        </row>
        <row r="7293">
          <cell r="D7293" t="str">
            <v>Sharp Corporation</v>
          </cell>
          <cell r="E7293" t="str">
            <v>Solar</v>
          </cell>
          <cell r="G7293" t="str">
            <v>NA</v>
          </cell>
          <cell r="H7293" t="str">
            <v>Merchant Unregulated</v>
          </cell>
        </row>
        <row r="7294">
          <cell r="D7294" t="str">
            <v>KKR Holdings L.P.</v>
          </cell>
          <cell r="E7294" t="str">
            <v>Solar</v>
          </cell>
          <cell r="G7294" t="str">
            <v>NA</v>
          </cell>
          <cell r="H7294" t="str">
            <v>Merchant Unregulated</v>
          </cell>
        </row>
        <row r="7295">
          <cell r="D7295" t="str">
            <v>Sharp Corporation</v>
          </cell>
          <cell r="E7295" t="str">
            <v>Solar</v>
          </cell>
          <cell r="G7295" t="str">
            <v>NA</v>
          </cell>
          <cell r="H7295" t="str">
            <v>Merchant Unregulated</v>
          </cell>
        </row>
        <row r="7296">
          <cell r="D7296" t="str">
            <v>KKR Holdings L.P.</v>
          </cell>
          <cell r="E7296" t="str">
            <v>Solar</v>
          </cell>
          <cell r="G7296" t="str">
            <v>NA</v>
          </cell>
          <cell r="H7296" t="str">
            <v>Merchant Unregulated</v>
          </cell>
        </row>
        <row r="7297">
          <cell r="D7297" t="str">
            <v>Sharp Corporation</v>
          </cell>
          <cell r="E7297" t="str">
            <v>Solar</v>
          </cell>
          <cell r="G7297" t="str">
            <v>NA</v>
          </cell>
          <cell r="H7297" t="str">
            <v>Merchant Unregulated</v>
          </cell>
        </row>
        <row r="7298">
          <cell r="D7298" t="str">
            <v>KKR Holdings L.P.</v>
          </cell>
          <cell r="E7298" t="str">
            <v>Solar</v>
          </cell>
          <cell r="G7298" t="str">
            <v>NA</v>
          </cell>
          <cell r="H7298" t="str">
            <v>Merchant Unregulated</v>
          </cell>
        </row>
        <row r="7299">
          <cell r="D7299" t="str">
            <v>Sharp Corporation</v>
          </cell>
          <cell r="E7299" t="str">
            <v>Solar</v>
          </cell>
          <cell r="G7299" t="str">
            <v>NA</v>
          </cell>
          <cell r="H7299" t="str">
            <v>Merchant Unregulated</v>
          </cell>
        </row>
        <row r="7300">
          <cell r="D7300" t="str">
            <v>KKR Holdings L.P.</v>
          </cell>
          <cell r="E7300" t="str">
            <v>Solar</v>
          </cell>
          <cell r="G7300" t="str">
            <v>NA</v>
          </cell>
          <cell r="H7300" t="str">
            <v>Merchant Unregulated</v>
          </cell>
        </row>
        <row r="7301">
          <cell r="D7301" t="str">
            <v>Sharp Corporation</v>
          </cell>
          <cell r="E7301" t="str">
            <v>Solar</v>
          </cell>
          <cell r="G7301" t="str">
            <v>NA</v>
          </cell>
          <cell r="H7301" t="str">
            <v>Merchant Unregulated</v>
          </cell>
        </row>
        <row r="7302">
          <cell r="D7302" t="str">
            <v>KKR Holdings L.P.</v>
          </cell>
          <cell r="E7302" t="str">
            <v>Solar</v>
          </cell>
          <cell r="G7302" t="str">
            <v>NA</v>
          </cell>
          <cell r="H7302" t="str">
            <v>Merchant Unregulated</v>
          </cell>
        </row>
        <row r="7303">
          <cell r="D7303" t="str">
            <v>Sharp Corporation</v>
          </cell>
          <cell r="E7303" t="str">
            <v>Solar</v>
          </cell>
          <cell r="G7303" t="str">
            <v>NA</v>
          </cell>
          <cell r="H7303" t="str">
            <v>Merchant Unregulated</v>
          </cell>
        </row>
        <row r="7304">
          <cell r="D7304" t="str">
            <v>KKR Holdings L.P.</v>
          </cell>
          <cell r="E7304" t="str">
            <v>Solar</v>
          </cell>
          <cell r="G7304" t="str">
            <v>NA</v>
          </cell>
          <cell r="H7304" t="str">
            <v>Merchant Unregulated</v>
          </cell>
        </row>
        <row r="7305">
          <cell r="D7305" t="str">
            <v>Sharp Corporation</v>
          </cell>
          <cell r="E7305" t="str">
            <v>Solar</v>
          </cell>
          <cell r="G7305" t="str">
            <v>NA</v>
          </cell>
          <cell r="H7305" t="str">
            <v>Merchant Unregulated</v>
          </cell>
        </row>
        <row r="7306">
          <cell r="D7306" t="str">
            <v>KKR Holdings L.P.</v>
          </cell>
          <cell r="E7306" t="str">
            <v>Solar</v>
          </cell>
          <cell r="G7306" t="str">
            <v>NA</v>
          </cell>
          <cell r="H7306" t="str">
            <v>Merchant Unregulated</v>
          </cell>
        </row>
        <row r="7307">
          <cell r="D7307" t="str">
            <v>Sharp Corporation</v>
          </cell>
          <cell r="E7307" t="str">
            <v>Solar</v>
          </cell>
          <cell r="G7307" t="str">
            <v>NA</v>
          </cell>
          <cell r="H7307" t="str">
            <v>Merchant Unregulated</v>
          </cell>
        </row>
        <row r="7308">
          <cell r="D7308" t="str">
            <v>KKR Holdings L.P.</v>
          </cell>
          <cell r="E7308" t="str">
            <v>Solar</v>
          </cell>
          <cell r="G7308" t="str">
            <v>NA</v>
          </cell>
          <cell r="H7308" t="str">
            <v>Merchant Unregulated</v>
          </cell>
        </row>
        <row r="7309">
          <cell r="D7309" t="str">
            <v>NRG Energy, Inc.</v>
          </cell>
          <cell r="E7309" t="str">
            <v>Solar</v>
          </cell>
          <cell r="G7309" t="str">
            <v>NA</v>
          </cell>
          <cell r="H7309" t="str">
            <v>Merchant Unregulated</v>
          </cell>
        </row>
        <row r="7310">
          <cell r="D7310" t="str">
            <v>Sharp Corporation</v>
          </cell>
          <cell r="E7310" t="str">
            <v>Solar</v>
          </cell>
          <cell r="G7310" t="str">
            <v>NA</v>
          </cell>
          <cell r="H7310" t="str">
            <v>Merchant Unregulated</v>
          </cell>
        </row>
        <row r="7311">
          <cell r="D7311" t="str">
            <v>KKR Holdings L.P.</v>
          </cell>
          <cell r="E7311" t="str">
            <v>Solar</v>
          </cell>
          <cell r="G7311" t="str">
            <v>NA</v>
          </cell>
          <cell r="H7311" t="str">
            <v>Merchant Unregulated</v>
          </cell>
        </row>
        <row r="7312">
          <cell r="D7312" t="str">
            <v>Sharp Corporation</v>
          </cell>
          <cell r="E7312" t="str">
            <v>Solar</v>
          </cell>
          <cell r="G7312" t="str">
            <v>NA</v>
          </cell>
          <cell r="H7312" t="str">
            <v>Merchant Unregulated</v>
          </cell>
        </row>
        <row r="7313">
          <cell r="D7313" t="str">
            <v>KKR Holdings L.P.</v>
          </cell>
          <cell r="E7313" t="str">
            <v>Solar</v>
          </cell>
          <cell r="G7313" t="str">
            <v>NA</v>
          </cell>
          <cell r="H7313" t="str">
            <v>Merchant Unregulated</v>
          </cell>
        </row>
        <row r="7314">
          <cell r="D7314" t="str">
            <v>Sharp Corporation</v>
          </cell>
          <cell r="E7314" t="str">
            <v>Solar</v>
          </cell>
          <cell r="G7314" t="str">
            <v>NA</v>
          </cell>
          <cell r="H7314" t="str">
            <v>Merchant Unregulated</v>
          </cell>
        </row>
        <row r="7315">
          <cell r="D7315" t="str">
            <v>KKR Holdings L.P.</v>
          </cell>
          <cell r="E7315" t="str">
            <v>Solar</v>
          </cell>
          <cell r="G7315" t="str">
            <v>NA</v>
          </cell>
          <cell r="H7315" t="str">
            <v>Merchant Unregulated</v>
          </cell>
        </row>
        <row r="7316">
          <cell r="D7316" t="str">
            <v>Sharp Corporation</v>
          </cell>
          <cell r="E7316" t="str">
            <v>Solar</v>
          </cell>
          <cell r="G7316" t="str">
            <v>NA</v>
          </cell>
          <cell r="H7316" t="str">
            <v>Merchant Unregulated</v>
          </cell>
        </row>
        <row r="7317">
          <cell r="D7317" t="str">
            <v>KKR Holdings L.P.</v>
          </cell>
          <cell r="E7317" t="str">
            <v>Solar</v>
          </cell>
          <cell r="G7317" t="str">
            <v>NA</v>
          </cell>
          <cell r="H7317" t="str">
            <v>Merchant Unregulated</v>
          </cell>
        </row>
        <row r="7318">
          <cell r="D7318" t="str">
            <v>Sharp Corporation</v>
          </cell>
          <cell r="E7318" t="str">
            <v>Solar</v>
          </cell>
          <cell r="G7318" t="str">
            <v>NA</v>
          </cell>
          <cell r="H7318" t="str">
            <v>Merchant Unregulated</v>
          </cell>
        </row>
        <row r="7319">
          <cell r="D7319" t="str">
            <v>KKR Holdings L.P.</v>
          </cell>
          <cell r="E7319" t="str">
            <v>Solar</v>
          </cell>
          <cell r="G7319" t="str">
            <v>NA</v>
          </cell>
          <cell r="H7319" t="str">
            <v>Merchant Unregulated</v>
          </cell>
        </row>
        <row r="7320">
          <cell r="D7320" t="str">
            <v>Sharp Corporation</v>
          </cell>
          <cell r="E7320" t="str">
            <v>Solar</v>
          </cell>
          <cell r="G7320" t="str">
            <v>NA</v>
          </cell>
          <cell r="H7320" t="str">
            <v>Merchant Unregulated</v>
          </cell>
        </row>
        <row r="7321">
          <cell r="D7321" t="str">
            <v>KKR Holdings L.P.</v>
          </cell>
          <cell r="E7321" t="str">
            <v>Solar</v>
          </cell>
          <cell r="G7321" t="str">
            <v>NA</v>
          </cell>
          <cell r="H7321" t="str">
            <v>Merchant Unregulated</v>
          </cell>
        </row>
        <row r="7322">
          <cell r="D7322" t="str">
            <v>GPU Solar</v>
          </cell>
          <cell r="E7322" t="str">
            <v>Solar</v>
          </cell>
          <cell r="G7322" t="str">
            <v>NA</v>
          </cell>
          <cell r="H7322" t="str">
            <v>Merchant Unregulated</v>
          </cell>
        </row>
        <row r="7323">
          <cell r="D7323" t="str">
            <v>Wagner Wind Energy</v>
          </cell>
          <cell r="E7323" t="str">
            <v>Wind</v>
          </cell>
          <cell r="G7323">
            <v>54962</v>
          </cell>
          <cell r="H7323" t="str">
            <v>Merchant Unregulated</v>
          </cell>
        </row>
        <row r="7324">
          <cell r="D7324" t="str">
            <v>Independence Wind LLC</v>
          </cell>
          <cell r="E7324" t="str">
            <v>Wind</v>
          </cell>
          <cell r="G7324">
            <v>54962</v>
          </cell>
          <cell r="H7324" t="str">
            <v>Merchant Unregulated</v>
          </cell>
        </row>
        <row r="7325">
          <cell r="D7325" t="str">
            <v>Korean East-West Power Co., Ltd.</v>
          </cell>
          <cell r="E7325" t="str">
            <v>Gas</v>
          </cell>
          <cell r="G7325" t="str">
            <v>NA</v>
          </cell>
          <cell r="H7325" t="str">
            <v>Merchant Unregulated</v>
          </cell>
        </row>
        <row r="7326">
          <cell r="D7326" t="str">
            <v>Industry Funds Management Ltd.</v>
          </cell>
          <cell r="E7326" t="str">
            <v>Water</v>
          </cell>
          <cell r="G7326" t="str">
            <v>NA</v>
          </cell>
          <cell r="H7326" t="str">
            <v>Merchant Unregulated</v>
          </cell>
        </row>
        <row r="7327">
          <cell r="D7327" t="str">
            <v>Red Bud City of</v>
          </cell>
          <cell r="E7327" t="str">
            <v>Oil</v>
          </cell>
          <cell r="G7327" t="str">
            <v>NA</v>
          </cell>
          <cell r="H7327" t="str">
            <v>Regulated</v>
          </cell>
        </row>
        <row r="7328">
          <cell r="D7328" t="str">
            <v>Alliant Energy Corporation</v>
          </cell>
          <cell r="E7328" t="str">
            <v>Gas</v>
          </cell>
          <cell r="G7328">
            <v>-240</v>
          </cell>
          <cell r="H7328" t="str">
            <v>Regulated</v>
          </cell>
        </row>
        <row r="7329">
          <cell r="D7329" t="str">
            <v>Red Cloud City of</v>
          </cell>
          <cell r="E7329" t="str">
            <v>Oil</v>
          </cell>
          <cell r="G7329" t="str">
            <v>NA</v>
          </cell>
          <cell r="H7329" t="str">
            <v>Regulated</v>
          </cell>
        </row>
        <row r="7330">
          <cell r="D7330" t="str">
            <v>Parowan City Corporation</v>
          </cell>
          <cell r="E7330" t="str">
            <v>Water</v>
          </cell>
          <cell r="G7330" t="str">
            <v>NA</v>
          </cell>
          <cell r="H7330" t="str">
            <v>Regulated</v>
          </cell>
        </row>
        <row r="7331">
          <cell r="D7331" t="str">
            <v>PurEnergy L.L.C.</v>
          </cell>
          <cell r="E7331" t="str">
            <v>Coal</v>
          </cell>
          <cell r="G7331" t="str">
            <v>NA</v>
          </cell>
          <cell r="H7331" t="str">
            <v>Merchant Unregulated</v>
          </cell>
        </row>
        <row r="7332">
          <cell r="D7332" t="str">
            <v>Acciona, S.A.</v>
          </cell>
          <cell r="E7332" t="str">
            <v>Wind</v>
          </cell>
          <cell r="G7332">
            <v>430529</v>
          </cell>
          <cell r="H7332" t="str">
            <v>Merchant Unregulated</v>
          </cell>
        </row>
        <row r="7333">
          <cell r="D7333" t="str">
            <v>Bloom Energy Corporation</v>
          </cell>
          <cell r="E7333" t="str">
            <v>Biomass</v>
          </cell>
          <cell r="G7333" t="str">
            <v>NA</v>
          </cell>
          <cell r="H7333" t="str">
            <v>Merchant Unregulated</v>
          </cell>
        </row>
        <row r="7334">
          <cell r="D7334" t="str">
            <v>NextEra Energy, Inc.</v>
          </cell>
          <cell r="E7334" t="str">
            <v>Wind</v>
          </cell>
          <cell r="G7334">
            <v>205728</v>
          </cell>
          <cell r="H7334" t="str">
            <v>Merchant Unregulated</v>
          </cell>
        </row>
        <row r="7335">
          <cell r="D7335" t="str">
            <v>Metropolitan Water District of Southern California</v>
          </cell>
          <cell r="E7335" t="str">
            <v>Water</v>
          </cell>
          <cell r="G7335" t="str">
            <v>NA</v>
          </cell>
          <cell r="H7335" t="str">
            <v>Merchant Unregulated</v>
          </cell>
        </row>
        <row r="7336">
          <cell r="D7336" t="str">
            <v>Energy Capital Partners LLC</v>
          </cell>
          <cell r="E7336" t="str">
            <v>Gas</v>
          </cell>
          <cell r="G7336">
            <v>3563758</v>
          </cell>
          <cell r="H7336" t="str">
            <v>Merchant Unregulated</v>
          </cell>
        </row>
        <row r="7337">
          <cell r="D7337" t="str">
            <v>ADA-ES Inc.</v>
          </cell>
          <cell r="E7337" t="str">
            <v>Coal</v>
          </cell>
          <cell r="G7337" t="str">
            <v>NA</v>
          </cell>
          <cell r="H7337" t="str">
            <v>Merchant Unregulated</v>
          </cell>
        </row>
        <row r="7338">
          <cell r="D7338" t="str">
            <v>Xcel Energy Inc.</v>
          </cell>
          <cell r="E7338" t="str">
            <v>Biomass</v>
          </cell>
          <cell r="G7338">
            <v>103887</v>
          </cell>
          <cell r="H7338" t="str">
            <v>Regulated</v>
          </cell>
        </row>
        <row r="7339">
          <cell r="D7339" t="str">
            <v>Oklahoma Municipal Power Authority</v>
          </cell>
          <cell r="E7339" t="str">
            <v>Gas</v>
          </cell>
          <cell r="G7339">
            <v>869378</v>
          </cell>
          <cell r="H7339" t="str">
            <v>Regulated</v>
          </cell>
        </row>
        <row r="7340">
          <cell r="D7340" t="str">
            <v>Grand River Dam Authority</v>
          </cell>
          <cell r="E7340" t="str">
            <v>Gas</v>
          </cell>
          <cell r="G7340">
            <v>2407508</v>
          </cell>
          <cell r="H7340" t="str">
            <v>Regulated</v>
          </cell>
        </row>
        <row r="7341">
          <cell r="D7341" t="str">
            <v>OGE Energy Corp.</v>
          </cell>
          <cell r="E7341" t="str">
            <v>Gas</v>
          </cell>
          <cell r="G7341">
            <v>3410634</v>
          </cell>
          <cell r="H7341" t="str">
            <v>Regulated</v>
          </cell>
        </row>
        <row r="7342">
          <cell r="D7342" t="str">
            <v>Redding City of</v>
          </cell>
          <cell r="E7342" t="str">
            <v>Gas</v>
          </cell>
          <cell r="G7342" t="str">
            <v>NA</v>
          </cell>
          <cell r="H7342" t="str">
            <v>Regulated</v>
          </cell>
        </row>
        <row r="7343">
          <cell r="D7343" t="str">
            <v>Redding City of</v>
          </cell>
          <cell r="E7343" t="str">
            <v>Gas</v>
          </cell>
          <cell r="G7343" t="str">
            <v>NA</v>
          </cell>
          <cell r="H7343" t="str">
            <v>Regulated</v>
          </cell>
        </row>
        <row r="7344">
          <cell r="D7344" t="str">
            <v>NorthWestern Corporation</v>
          </cell>
          <cell r="E7344" t="str">
            <v>Gas</v>
          </cell>
          <cell r="G7344">
            <v>-232</v>
          </cell>
          <cell r="H7344" t="str">
            <v>Regulated</v>
          </cell>
        </row>
        <row r="7345">
          <cell r="D7345" t="str">
            <v>Pinnacle West Capital Corporation</v>
          </cell>
          <cell r="E7345" t="str">
            <v>Gas</v>
          </cell>
          <cell r="G7345">
            <v>4673740</v>
          </cell>
          <cell r="H7345" t="str">
            <v>Regulated</v>
          </cell>
        </row>
        <row r="7346">
          <cell r="D7346" t="str">
            <v>Redlands Water &amp; Power Co</v>
          </cell>
          <cell r="E7346" t="str">
            <v>Water</v>
          </cell>
          <cell r="G7346" t="str">
            <v>NA</v>
          </cell>
          <cell r="H7346" t="str">
            <v>Merchant Unregulated</v>
          </cell>
        </row>
        <row r="7347">
          <cell r="D7347" t="str">
            <v>AES Corporation</v>
          </cell>
          <cell r="E7347" t="str">
            <v>Gas</v>
          </cell>
          <cell r="G7347">
            <v>547638</v>
          </cell>
          <cell r="H7347" t="str">
            <v>Merchant Unregulated</v>
          </cell>
        </row>
        <row r="7348">
          <cell r="D7348" t="str">
            <v>Redwood Falls Public Utility Commission</v>
          </cell>
          <cell r="E7348" t="str">
            <v>Oil</v>
          </cell>
          <cell r="G7348" t="str">
            <v>NA</v>
          </cell>
          <cell r="H7348" t="str">
            <v>Regulated</v>
          </cell>
        </row>
        <row r="7349">
          <cell r="D7349" t="str">
            <v>Southern Minnesota Municipal Power Agency</v>
          </cell>
          <cell r="E7349" t="str">
            <v>Wind</v>
          </cell>
          <cell r="G7349" t="str">
            <v>NA</v>
          </cell>
          <cell r="H7349" t="str">
            <v>Regulated</v>
          </cell>
        </row>
        <row r="7350">
          <cell r="D7350" t="str">
            <v>Ashland City of OR</v>
          </cell>
          <cell r="E7350" t="str">
            <v>Water</v>
          </cell>
          <cell r="G7350" t="str">
            <v>NA</v>
          </cell>
          <cell r="H7350" t="str">
            <v>Regulated</v>
          </cell>
        </row>
        <row r="7351">
          <cell r="D7351" t="str">
            <v>Thiele Kaolin Co</v>
          </cell>
          <cell r="E7351" t="str">
            <v>Oil</v>
          </cell>
          <cell r="G7351" t="str">
            <v>NA</v>
          </cell>
          <cell r="H7351" t="str">
            <v>Merchant Unregulated</v>
          </cell>
        </row>
        <row r="7352">
          <cell r="D7352" t="str">
            <v>Riverstone Holdings LLC</v>
          </cell>
          <cell r="E7352" t="str">
            <v>Coal</v>
          </cell>
          <cell r="G7352">
            <v>0</v>
          </cell>
          <cell r="H7352" t="str">
            <v>Merchant Unregulated</v>
          </cell>
        </row>
        <row r="7353">
          <cell r="D7353" t="str">
            <v>ReEnergy Holdings LLC</v>
          </cell>
          <cell r="E7353" t="str">
            <v>Coal</v>
          </cell>
          <cell r="G7353">
            <v>0</v>
          </cell>
          <cell r="H7353" t="str">
            <v>Merchant Unregulated</v>
          </cell>
        </row>
        <row r="7354">
          <cell r="D7354" t="str">
            <v>Golden Spread Electric Cooperative, Inc.</v>
          </cell>
          <cell r="E7354" t="str">
            <v>Oil</v>
          </cell>
          <cell r="G7354" t="str">
            <v>NA</v>
          </cell>
          <cell r="H7354" t="str">
            <v>Merchant Unregulated</v>
          </cell>
        </row>
        <row r="7355">
          <cell r="D7355" t="str">
            <v>PNM Resources, Inc.</v>
          </cell>
          <cell r="E7355" t="str">
            <v>Gas</v>
          </cell>
          <cell r="G7355">
            <v>65825</v>
          </cell>
          <cell r="H7355" t="str">
            <v>Regulated</v>
          </cell>
        </row>
        <row r="7356">
          <cell r="D7356" t="str">
            <v>New Jersey Resources Corporation</v>
          </cell>
          <cell r="E7356" t="str">
            <v>Solar</v>
          </cell>
          <cell r="G7356" t="str">
            <v>NA</v>
          </cell>
          <cell r="H7356" t="str">
            <v>Merchant Unregulated</v>
          </cell>
        </row>
        <row r="7357">
          <cell r="D7357" t="str">
            <v>Waste Management, Inc.</v>
          </cell>
          <cell r="E7357" t="str">
            <v>Biomass</v>
          </cell>
          <cell r="G7357">
            <v>230427</v>
          </cell>
          <cell r="H7357" t="str">
            <v>Merchant Unregulated</v>
          </cell>
        </row>
        <row r="7358">
          <cell r="D7358" t="str">
            <v>BLU Leaf Energy, Inc.</v>
          </cell>
          <cell r="E7358" t="str">
            <v>Solar</v>
          </cell>
          <cell r="G7358" t="str">
            <v>NA</v>
          </cell>
          <cell r="H7358" t="str">
            <v>Merchant Unregulated</v>
          </cell>
        </row>
        <row r="7359">
          <cell r="D7359" t="str">
            <v>Ecomaine, Inc</v>
          </cell>
          <cell r="E7359" t="str">
            <v>Biomass</v>
          </cell>
          <cell r="G7359" t="str">
            <v>NA</v>
          </cell>
          <cell r="H7359" t="str">
            <v>Merchant Unregulated</v>
          </cell>
        </row>
        <row r="7360">
          <cell r="D7360" t="str">
            <v>California Department of Water Resources</v>
          </cell>
          <cell r="E7360" t="str">
            <v>Coal</v>
          </cell>
          <cell r="G7360">
            <v>432766</v>
          </cell>
          <cell r="H7360" t="str">
            <v>Regulated</v>
          </cell>
        </row>
        <row r="7361">
          <cell r="D7361" t="str">
            <v>NV Energy, Inc.</v>
          </cell>
          <cell r="E7361" t="str">
            <v>Coal</v>
          </cell>
          <cell r="G7361">
            <v>951649</v>
          </cell>
          <cell r="H7361" t="str">
            <v>Regulated</v>
          </cell>
        </row>
        <row r="7362">
          <cell r="D7362" t="str">
            <v>Montauk Energy Holdings, LLC</v>
          </cell>
          <cell r="E7362" t="str">
            <v>Biomass</v>
          </cell>
          <cell r="G7362" t="str">
            <v>NA</v>
          </cell>
          <cell r="H7362" t="str">
            <v>Merchant Unregulated</v>
          </cell>
        </row>
        <row r="7363">
          <cell r="D7363" t="str">
            <v>Hosken Consolidated Investments Limited</v>
          </cell>
          <cell r="E7363" t="str">
            <v>Biomass</v>
          </cell>
          <cell r="G7363" t="str">
            <v>NA</v>
          </cell>
          <cell r="H7363" t="str">
            <v>Merchant Unregulated</v>
          </cell>
        </row>
        <row r="7364">
          <cell r="D7364" t="str">
            <v>Dominion Resources, Inc.</v>
          </cell>
          <cell r="E7364" t="str">
            <v>Gas</v>
          </cell>
          <cell r="G7364">
            <v>299759</v>
          </cell>
          <cell r="H7364" t="str">
            <v>Regulated</v>
          </cell>
        </row>
        <row r="7365">
          <cell r="D7365" t="str">
            <v>Entergy Corporation</v>
          </cell>
          <cell r="E7365" t="str">
            <v>Water</v>
          </cell>
          <cell r="G7365">
            <v>27067</v>
          </cell>
          <cell r="H7365" t="str">
            <v>Regulated</v>
          </cell>
        </row>
        <row r="7366">
          <cell r="D7366" t="str">
            <v>LS Power Group</v>
          </cell>
          <cell r="E7366" t="str">
            <v>Gas</v>
          </cell>
          <cell r="G7366">
            <v>512412</v>
          </cell>
          <cell r="H7366" t="str">
            <v>Merchant Unregulated</v>
          </cell>
        </row>
        <row r="7367">
          <cell r="D7367" t="str">
            <v>Renewvia Energy Corporation</v>
          </cell>
          <cell r="E7367" t="str">
            <v>Solar</v>
          </cell>
          <cell r="G7367" t="str">
            <v>NA</v>
          </cell>
          <cell r="H7367" t="str">
            <v>Merchant Unregulated</v>
          </cell>
        </row>
        <row r="7368">
          <cell r="D7368" t="str">
            <v>Columbus City of OH</v>
          </cell>
          <cell r="E7368" t="str">
            <v>Oil</v>
          </cell>
          <cell r="G7368" t="str">
            <v>NA</v>
          </cell>
          <cell r="H7368" t="str">
            <v>Regulated</v>
          </cell>
        </row>
        <row r="7369">
          <cell r="D7369" t="str">
            <v>Enfinity America Corporation</v>
          </cell>
          <cell r="E7369" t="str">
            <v>Solar</v>
          </cell>
          <cell r="G7369" t="str">
            <v>NA</v>
          </cell>
          <cell r="H7369" t="str">
            <v>Merchant Unregulated</v>
          </cell>
        </row>
        <row r="7370">
          <cell r="D7370" t="str">
            <v>Rensselaer City of</v>
          </cell>
          <cell r="E7370" t="str">
            <v>Oil</v>
          </cell>
          <cell r="G7370" t="str">
            <v>NA</v>
          </cell>
          <cell r="H7370" t="str">
            <v>Regulated</v>
          </cell>
        </row>
        <row r="7371">
          <cell r="D7371" t="str">
            <v>Castleton Commodities International LLC</v>
          </cell>
          <cell r="E7371" t="str">
            <v>Gas</v>
          </cell>
          <cell r="G7371" t="str">
            <v>NA</v>
          </cell>
          <cell r="H7371" t="str">
            <v>Merchant Unregulated</v>
          </cell>
        </row>
        <row r="7372">
          <cell r="D7372" t="str">
            <v>Louis Dreyfus Ventures Corp.</v>
          </cell>
          <cell r="E7372" t="str">
            <v>Gas</v>
          </cell>
          <cell r="G7372" t="str">
            <v>NA</v>
          </cell>
          <cell r="H7372" t="str">
            <v>Merchant Unregulated</v>
          </cell>
        </row>
        <row r="7373">
          <cell r="D7373" t="str">
            <v>Energy Trading Innovations LLC</v>
          </cell>
          <cell r="E7373" t="str">
            <v>Gas</v>
          </cell>
          <cell r="G7373" t="str">
            <v>NA</v>
          </cell>
          <cell r="H7373" t="str">
            <v>Merchant Unregulated</v>
          </cell>
        </row>
        <row r="7374">
          <cell r="D7374" t="str">
            <v>Renwick City of</v>
          </cell>
          <cell r="E7374" t="str">
            <v>Oil</v>
          </cell>
          <cell r="G7374" t="str">
            <v>NA</v>
          </cell>
          <cell r="H7374" t="str">
            <v>Regulated</v>
          </cell>
        </row>
        <row r="7375">
          <cell r="D7375" t="str">
            <v>Lansing Board of Water &amp; Light</v>
          </cell>
          <cell r="E7375" t="str">
            <v>Gas</v>
          </cell>
          <cell r="G7375" t="str">
            <v>NA</v>
          </cell>
          <cell r="H7375" t="str">
            <v>Regulated</v>
          </cell>
        </row>
        <row r="7376">
          <cell r="D7376" t="str">
            <v>Merced Irrigation District</v>
          </cell>
          <cell r="E7376" t="str">
            <v>Water</v>
          </cell>
          <cell r="G7376" t="str">
            <v>NA</v>
          </cell>
          <cell r="H7376" t="str">
            <v>Merchant Unregulated</v>
          </cell>
        </row>
        <row r="7377">
          <cell r="D7377" t="str">
            <v>American Electric Power Company, Inc.</v>
          </cell>
          <cell r="E7377" t="str">
            <v>Water</v>
          </cell>
          <cell r="G7377">
            <v>0</v>
          </cell>
          <cell r="H7377" t="str">
            <v>Regulated</v>
          </cell>
        </row>
        <row r="7378">
          <cell r="D7378" t="str">
            <v>National Grid plc</v>
          </cell>
          <cell r="E7378" t="str">
            <v>Solar</v>
          </cell>
          <cell r="G7378" t="str">
            <v>NA</v>
          </cell>
          <cell r="H7378" t="str">
            <v>Regulated</v>
          </cell>
        </row>
        <row r="7379">
          <cell r="D7379" t="str">
            <v>Entergy Corporation</v>
          </cell>
          <cell r="E7379" t="str">
            <v>Gas</v>
          </cell>
          <cell r="G7379">
            <v>161140</v>
          </cell>
          <cell r="H7379" t="str">
            <v>Regulated</v>
          </cell>
        </row>
        <row r="7380">
          <cell r="D7380" t="str">
            <v>Entergy Corporation</v>
          </cell>
          <cell r="E7380" t="str">
            <v>Oil</v>
          </cell>
          <cell r="G7380">
            <v>-6</v>
          </cell>
          <cell r="H7380" t="str">
            <v>Regulated</v>
          </cell>
        </row>
        <row r="7381">
          <cell r="D7381" t="str">
            <v>Springfield City of - (IL)</v>
          </cell>
          <cell r="E7381" t="str">
            <v>Oil</v>
          </cell>
          <cell r="G7381" t="str">
            <v>NA</v>
          </cell>
          <cell r="H7381" t="str">
            <v>Regulated</v>
          </cell>
        </row>
        <row r="7382">
          <cell r="D7382" t="str">
            <v>Wausau-Mosinee Paper Corporation</v>
          </cell>
          <cell r="E7382" t="str">
            <v>Coal</v>
          </cell>
          <cell r="G7382" t="str">
            <v>NA</v>
          </cell>
          <cell r="H7382" t="str">
            <v>Merchant Unregulated</v>
          </cell>
        </row>
        <row r="7383">
          <cell r="D7383" t="str">
            <v>Wausau-Mosinee Paper Corporation</v>
          </cell>
          <cell r="E7383" t="str">
            <v>Water</v>
          </cell>
          <cell r="G7383" t="str">
            <v>NA</v>
          </cell>
          <cell r="H7383" t="str">
            <v>Merchant Unregulated</v>
          </cell>
        </row>
        <row r="7384">
          <cell r="D7384" t="str">
            <v>Rhode Island Hospital</v>
          </cell>
          <cell r="E7384" t="str">
            <v>Gas</v>
          </cell>
          <cell r="G7384" t="str">
            <v>NA</v>
          </cell>
          <cell r="H7384" t="str">
            <v>Merchant Unregulated</v>
          </cell>
        </row>
        <row r="7385">
          <cell r="D7385" t="str">
            <v>Entergy Corporation</v>
          </cell>
          <cell r="E7385" t="str">
            <v>Gas</v>
          </cell>
          <cell r="G7385">
            <v>2415704</v>
          </cell>
          <cell r="H7385" t="str">
            <v>Merchant Unregulated</v>
          </cell>
        </row>
        <row r="7386">
          <cell r="D7386" t="str">
            <v>Northeast Engineers and Consultants</v>
          </cell>
          <cell r="E7386" t="str">
            <v>Wind</v>
          </cell>
          <cell r="G7386" t="str">
            <v>NA</v>
          </cell>
          <cell r="H7386" t="str">
            <v>Merchant Unregulated</v>
          </cell>
        </row>
        <row r="7387">
          <cell r="D7387" t="str">
            <v>Duke Energy Corporation</v>
          </cell>
          <cell r="E7387" t="str">
            <v>Water</v>
          </cell>
          <cell r="G7387">
            <v>46476</v>
          </cell>
          <cell r="H7387" t="str">
            <v>Regulated</v>
          </cell>
        </row>
        <row r="7388">
          <cell r="D7388" t="str">
            <v>Rhodia Inc.</v>
          </cell>
          <cell r="E7388" t="str">
            <v>Gas</v>
          </cell>
          <cell r="G7388" t="str">
            <v>NA</v>
          </cell>
          <cell r="H7388" t="str">
            <v>Merchant Unregulated</v>
          </cell>
        </row>
        <row r="7389">
          <cell r="D7389" t="str">
            <v>Rhodia Inc.</v>
          </cell>
          <cell r="E7389" t="str">
            <v>Other Nonrenewable</v>
          </cell>
          <cell r="G7389" t="str">
            <v>NA</v>
          </cell>
          <cell r="H7389" t="str">
            <v>Merchant Unregulated</v>
          </cell>
        </row>
        <row r="7390">
          <cell r="D7390" t="str">
            <v>SunEdison, Inc.</v>
          </cell>
          <cell r="E7390" t="str">
            <v>Solar</v>
          </cell>
          <cell r="G7390" t="str">
            <v>NA</v>
          </cell>
          <cell r="H7390" t="str">
            <v>Merchant Unregulated</v>
          </cell>
        </row>
        <row r="7391">
          <cell r="D7391" t="str">
            <v>Goldman Sachs Group, Inc.</v>
          </cell>
          <cell r="E7391" t="str">
            <v>Solar</v>
          </cell>
          <cell r="G7391" t="str">
            <v>NA</v>
          </cell>
          <cell r="H7391" t="str">
            <v>Merchant Unregulated</v>
          </cell>
        </row>
        <row r="7392">
          <cell r="D7392" t="str">
            <v>AMB Property Corporation</v>
          </cell>
          <cell r="E7392" t="str">
            <v>Solar</v>
          </cell>
          <cell r="G7392" t="str">
            <v>NA</v>
          </cell>
          <cell r="H7392" t="str">
            <v>Merchant Unregulated</v>
          </cell>
        </row>
        <row r="7393">
          <cell r="D7393" t="str">
            <v>Concord Hydro Associates</v>
          </cell>
          <cell r="E7393" t="str">
            <v>Water</v>
          </cell>
          <cell r="G7393" t="str">
            <v>NA</v>
          </cell>
          <cell r="H7393" t="str">
            <v>Merchant Unregulated</v>
          </cell>
        </row>
        <row r="7394">
          <cell r="D7394" t="str">
            <v>Rice University</v>
          </cell>
          <cell r="E7394" t="str">
            <v>Gas</v>
          </cell>
          <cell r="G7394" t="str">
            <v>NA</v>
          </cell>
          <cell r="H7394" t="str">
            <v>Merchant Unregulated</v>
          </cell>
        </row>
        <row r="7395">
          <cell r="D7395" t="str">
            <v>Interstate Paper LLC</v>
          </cell>
          <cell r="E7395" t="str">
            <v>Gas</v>
          </cell>
          <cell r="G7395" t="str">
            <v>NA</v>
          </cell>
          <cell r="H7395" t="str">
            <v>Merchant Unregulated</v>
          </cell>
        </row>
        <row r="7396">
          <cell r="D7396" t="str">
            <v>Ormat Industries Ltd.</v>
          </cell>
          <cell r="E7396" t="str">
            <v>Geothermal</v>
          </cell>
          <cell r="G7396" t="str">
            <v>NA</v>
          </cell>
          <cell r="H7396" t="str">
            <v>Merchant Unregulated</v>
          </cell>
        </row>
        <row r="7397">
          <cell r="D7397" t="str">
            <v>Ormat Technologies, Inc.</v>
          </cell>
          <cell r="E7397" t="str">
            <v>Geothermal</v>
          </cell>
          <cell r="G7397" t="str">
            <v>NA</v>
          </cell>
          <cell r="H7397" t="str">
            <v>Merchant Unregulated</v>
          </cell>
        </row>
        <row r="7398">
          <cell r="D7398" t="str">
            <v>JPMorgan Chase &amp; Co.</v>
          </cell>
          <cell r="E7398" t="str">
            <v>Geothermal</v>
          </cell>
          <cell r="G7398" t="str">
            <v>NA</v>
          </cell>
          <cell r="H7398" t="str">
            <v>Merchant Unregulated</v>
          </cell>
        </row>
        <row r="7399">
          <cell r="D7399" t="str">
            <v>Iberdrola, S.A.</v>
          </cell>
          <cell r="E7399" t="str">
            <v>Wind</v>
          </cell>
          <cell r="G7399" t="str">
            <v>NA</v>
          </cell>
          <cell r="H7399" t="str">
            <v>Regulated</v>
          </cell>
        </row>
        <row r="7400">
          <cell r="D7400" t="str">
            <v>California Dept of Corrections</v>
          </cell>
          <cell r="E7400" t="str">
            <v>Gas</v>
          </cell>
          <cell r="G7400" t="str">
            <v>NA</v>
          </cell>
          <cell r="H7400" t="str">
            <v>Merchant Unregulated</v>
          </cell>
        </row>
        <row r="7401">
          <cell r="D7401" t="str">
            <v>New York Power Authority</v>
          </cell>
          <cell r="E7401" t="str">
            <v>Gas</v>
          </cell>
          <cell r="G7401" t="str">
            <v>NA</v>
          </cell>
          <cell r="H7401" t="str">
            <v>Merchant Unregulated</v>
          </cell>
        </row>
        <row r="7402">
          <cell r="D7402" t="str">
            <v>United States Government</v>
          </cell>
          <cell r="E7402" t="str">
            <v>Water</v>
          </cell>
          <cell r="G7402">
            <v>399235</v>
          </cell>
          <cell r="H7402" t="str">
            <v>Merchant Unregulated</v>
          </cell>
        </row>
        <row r="7403">
          <cell r="D7403" t="str">
            <v>United States Government</v>
          </cell>
          <cell r="E7403" t="str">
            <v>Water</v>
          </cell>
          <cell r="G7403">
            <v>221184</v>
          </cell>
          <cell r="H7403" t="str">
            <v>Merchant Unregulated</v>
          </cell>
        </row>
        <row r="7404">
          <cell r="D7404" t="str">
            <v>South Jersey Industries, Inc.</v>
          </cell>
          <cell r="E7404" t="str">
            <v>Gas</v>
          </cell>
          <cell r="G7404" t="str">
            <v>NA</v>
          </cell>
          <cell r="H7404" t="str">
            <v>Merchant Unregulated</v>
          </cell>
        </row>
        <row r="7405">
          <cell r="D7405" t="str">
            <v>Eastern Energy Service, Inc</v>
          </cell>
          <cell r="E7405" t="str">
            <v>Solar</v>
          </cell>
          <cell r="G7405" t="str">
            <v>NA</v>
          </cell>
          <cell r="H7405" t="str">
            <v>Merchant Unregulated</v>
          </cell>
        </row>
        <row r="7406">
          <cell r="D7406" t="str">
            <v>Richey Properties LLC</v>
          </cell>
          <cell r="E7406" t="str">
            <v>Wind</v>
          </cell>
          <cell r="G7406" t="str">
            <v>NA</v>
          </cell>
          <cell r="H7406" t="str">
            <v>Merchant Unregulated</v>
          </cell>
        </row>
        <row r="7407">
          <cell r="D7407" t="str">
            <v>Frist Power LLC</v>
          </cell>
          <cell r="E7407" t="str">
            <v>Gas</v>
          </cell>
          <cell r="G7407">
            <v>21577</v>
          </cell>
          <cell r="H7407" t="str">
            <v>Merchant Unregulated</v>
          </cell>
        </row>
        <row r="7408">
          <cell r="D7408" t="str">
            <v>Gordy Gas Corporation</v>
          </cell>
          <cell r="E7408" t="str">
            <v>Gas</v>
          </cell>
          <cell r="G7408">
            <v>21577</v>
          </cell>
          <cell r="H7408" t="str">
            <v>Merchant Unregulated</v>
          </cell>
        </row>
        <row r="7409">
          <cell r="D7409" t="str">
            <v>Post Oak Energy Capital</v>
          </cell>
          <cell r="E7409" t="str">
            <v>Gas</v>
          </cell>
          <cell r="G7409">
            <v>416</v>
          </cell>
          <cell r="H7409" t="str">
            <v>Merchant Unregulated</v>
          </cell>
        </row>
        <row r="7410">
          <cell r="D7410" t="str">
            <v>Quintana Infrastructure &amp; Development LLC</v>
          </cell>
          <cell r="E7410" t="str">
            <v>Gas</v>
          </cell>
          <cell r="G7410">
            <v>10789</v>
          </cell>
          <cell r="H7410" t="str">
            <v>Merchant Unregulated</v>
          </cell>
        </row>
        <row r="7411">
          <cell r="D7411" t="str">
            <v>BlackRock, Inc.</v>
          </cell>
          <cell r="E7411" t="str">
            <v>Gas</v>
          </cell>
          <cell r="G7411">
            <v>21577</v>
          </cell>
          <cell r="H7411" t="str">
            <v>Merchant Unregulated</v>
          </cell>
        </row>
        <row r="7412">
          <cell r="D7412" t="str">
            <v>BlackRock, Inc.</v>
          </cell>
          <cell r="E7412" t="str">
            <v>Gas</v>
          </cell>
          <cell r="G7412">
            <v>21577</v>
          </cell>
          <cell r="H7412" t="str">
            <v>Merchant Unregulated</v>
          </cell>
        </row>
        <row r="7413">
          <cell r="D7413" t="str">
            <v>Starwood Headquarters, LLC</v>
          </cell>
          <cell r="E7413" t="str">
            <v>Gas</v>
          </cell>
          <cell r="G7413">
            <v>64732</v>
          </cell>
          <cell r="H7413" t="str">
            <v>Merchant Unregulated</v>
          </cell>
        </row>
        <row r="7414">
          <cell r="D7414" t="str">
            <v>RSG Power Management</v>
          </cell>
          <cell r="E7414" t="str">
            <v>Gas</v>
          </cell>
          <cell r="G7414">
            <v>416</v>
          </cell>
          <cell r="H7414" t="str">
            <v>Merchant Unregulated</v>
          </cell>
        </row>
        <row r="7415">
          <cell r="D7415" t="str">
            <v>Richland-Stryker Generation LLC</v>
          </cell>
          <cell r="E7415" t="str">
            <v>Gas</v>
          </cell>
          <cell r="G7415">
            <v>10789</v>
          </cell>
          <cell r="H7415" t="str">
            <v>Merchant Unregulated</v>
          </cell>
        </row>
        <row r="7416">
          <cell r="D7416" t="str">
            <v>Schreiber Foods, Incorporated</v>
          </cell>
          <cell r="E7416" t="str">
            <v>Biomass</v>
          </cell>
          <cell r="G7416" t="str">
            <v>NA</v>
          </cell>
          <cell r="H7416" t="str">
            <v>Merchant Unregulated</v>
          </cell>
        </row>
        <row r="7417">
          <cell r="D7417" t="str">
            <v>Foremost Farms USA, Cooperative</v>
          </cell>
          <cell r="E7417" t="str">
            <v>Biomass</v>
          </cell>
          <cell r="G7417" t="str">
            <v>NA</v>
          </cell>
          <cell r="H7417" t="str">
            <v>Merchant Unregulated</v>
          </cell>
        </row>
        <row r="7418">
          <cell r="D7418" t="str">
            <v>South Carolina Public Service Authority</v>
          </cell>
          <cell r="E7418" t="str">
            <v>Biomass</v>
          </cell>
          <cell r="G7418" t="str">
            <v>NA</v>
          </cell>
          <cell r="H7418" t="str">
            <v>Regulated</v>
          </cell>
        </row>
        <row r="7419">
          <cell r="D7419" t="str">
            <v>South Carolina Public Service Authority</v>
          </cell>
          <cell r="E7419" t="str">
            <v>Biomass</v>
          </cell>
          <cell r="G7419" t="str">
            <v>NA</v>
          </cell>
          <cell r="H7419" t="str">
            <v>Regulated</v>
          </cell>
        </row>
        <row r="7420">
          <cell r="D7420" t="str">
            <v>Indiana Municipal Power Agency</v>
          </cell>
          <cell r="E7420" t="str">
            <v>Gas</v>
          </cell>
          <cell r="G7420" t="str">
            <v>NA</v>
          </cell>
          <cell r="H7420" t="str">
            <v>Regulated</v>
          </cell>
        </row>
        <row r="7421">
          <cell r="D7421" t="str">
            <v>Chevron Corporation</v>
          </cell>
          <cell r="E7421" t="str">
            <v>Other Nonrenewable</v>
          </cell>
          <cell r="G7421" t="str">
            <v>NA</v>
          </cell>
          <cell r="H7421" t="str">
            <v>Merchant Unregulated</v>
          </cell>
        </row>
        <row r="7422">
          <cell r="D7422" t="str">
            <v>Chevron Corporation</v>
          </cell>
          <cell r="E7422" t="str">
            <v>Gas</v>
          </cell>
          <cell r="G7422">
            <v>802968</v>
          </cell>
          <cell r="H7422" t="str">
            <v>Merchant Unregulated</v>
          </cell>
        </row>
        <row r="7423">
          <cell r="D7423" t="str">
            <v>Exelon Corporation</v>
          </cell>
          <cell r="E7423" t="str">
            <v>Oil</v>
          </cell>
          <cell r="G7423" t="str">
            <v>NA</v>
          </cell>
          <cell r="H7423" t="str">
            <v>Merchant Unregulated</v>
          </cell>
        </row>
        <row r="7424">
          <cell r="D7424" t="str">
            <v>Fortistar LLC</v>
          </cell>
          <cell r="E7424" t="str">
            <v>Biomass</v>
          </cell>
          <cell r="G7424" t="str">
            <v>NA</v>
          </cell>
          <cell r="H7424" t="str">
            <v>Merchant Unregulated</v>
          </cell>
        </row>
        <row r="7425">
          <cell r="D7425" t="str">
            <v>Fortistar LLC</v>
          </cell>
          <cell r="E7425" t="str">
            <v>Biomass</v>
          </cell>
          <cell r="G7425" t="str">
            <v>NA</v>
          </cell>
          <cell r="H7425" t="str">
            <v>Merchant Unregulated</v>
          </cell>
        </row>
        <row r="7426">
          <cell r="D7426" t="str">
            <v>Sunwheel QALICB 1 LLC</v>
          </cell>
          <cell r="E7426" t="str">
            <v>Solar</v>
          </cell>
          <cell r="G7426" t="str">
            <v>NA</v>
          </cell>
          <cell r="H7426" t="str">
            <v>Merchant Unregulated</v>
          </cell>
        </row>
        <row r="7427">
          <cell r="D7427" t="str">
            <v>ArcLight Capital Holdings, LLC</v>
          </cell>
          <cell r="E7427" t="str">
            <v>Wind</v>
          </cell>
          <cell r="G7427" t="str">
            <v>NA</v>
          </cell>
          <cell r="H7427" t="str">
            <v>Merchant Unregulated</v>
          </cell>
        </row>
        <row r="7428">
          <cell r="D7428" t="str">
            <v>Global Infrastructure Management, LLC</v>
          </cell>
          <cell r="E7428" t="str">
            <v>Wind</v>
          </cell>
          <cell r="G7428" t="str">
            <v>NA</v>
          </cell>
          <cell r="H7428" t="str">
            <v>Merchant Unregulated</v>
          </cell>
        </row>
        <row r="7429">
          <cell r="D7429" t="str">
            <v>Waste Management, Inc.</v>
          </cell>
          <cell r="E7429" t="str">
            <v>Biomass</v>
          </cell>
          <cell r="G7429">
            <v>226108</v>
          </cell>
          <cell r="H7429" t="str">
            <v>Merchant Unregulated</v>
          </cell>
        </row>
        <row r="7430">
          <cell r="D7430" t="str">
            <v>ArcLight Capital Holdings, LLC</v>
          </cell>
          <cell r="E7430" t="str">
            <v>Wind</v>
          </cell>
          <cell r="G7430">
            <v>38960</v>
          </cell>
          <cell r="H7430" t="str">
            <v>Merchant Unregulated</v>
          </cell>
        </row>
        <row r="7431">
          <cell r="D7431" t="str">
            <v>Global Infrastructure Management, LLC</v>
          </cell>
          <cell r="E7431" t="str">
            <v>Wind</v>
          </cell>
          <cell r="G7431">
            <v>23878</v>
          </cell>
          <cell r="H7431" t="str">
            <v>Merchant Unregulated</v>
          </cell>
        </row>
        <row r="7432">
          <cell r="D7432" t="str">
            <v>Waste Management, Inc.</v>
          </cell>
          <cell r="E7432" t="str">
            <v>Biomass</v>
          </cell>
          <cell r="G7432" t="str">
            <v>NA</v>
          </cell>
          <cell r="H7432" t="str">
            <v>Merchant Unregulated</v>
          </cell>
        </row>
        <row r="7433">
          <cell r="D7433" t="str">
            <v>Project Resources Corporation</v>
          </cell>
          <cell r="E7433" t="str">
            <v>Wind</v>
          </cell>
          <cell r="G7433">
            <v>94361</v>
          </cell>
          <cell r="H7433" t="str">
            <v>Merchant Unregulated</v>
          </cell>
        </row>
        <row r="7434">
          <cell r="D7434" t="str">
            <v>Macquarie Group Limited</v>
          </cell>
          <cell r="E7434" t="str">
            <v>Biomass</v>
          </cell>
          <cell r="G7434" t="str">
            <v>NA</v>
          </cell>
          <cell r="H7434" t="str">
            <v>Merchant Unregulated</v>
          </cell>
        </row>
        <row r="7435">
          <cell r="D7435" t="str">
            <v>International Paper Company</v>
          </cell>
          <cell r="E7435" t="str">
            <v>Biomass</v>
          </cell>
          <cell r="G7435">
            <v>412613</v>
          </cell>
          <cell r="H7435" t="str">
            <v>Merchant Unregulated</v>
          </cell>
        </row>
        <row r="7436">
          <cell r="D7436" t="str">
            <v>Tri-State Generation &amp; Transmission Association, Inc.</v>
          </cell>
          <cell r="E7436" t="str">
            <v>Gas</v>
          </cell>
          <cell r="G7436" t="str">
            <v>NA</v>
          </cell>
          <cell r="H7436" t="str">
            <v>Merchant Unregulated</v>
          </cell>
        </row>
        <row r="7437">
          <cell r="D7437" t="str">
            <v>SunEdison, Inc.</v>
          </cell>
          <cell r="E7437" t="str">
            <v>Solar</v>
          </cell>
          <cell r="G7437" t="str">
            <v>NA</v>
          </cell>
          <cell r="H7437" t="str">
            <v>Merchant Unregulated</v>
          </cell>
        </row>
        <row r="7438">
          <cell r="D7438" t="str">
            <v>Union City Village of - MI</v>
          </cell>
          <cell r="E7438" t="str">
            <v>Water</v>
          </cell>
          <cell r="G7438" t="str">
            <v>NA</v>
          </cell>
          <cell r="H7438" t="str">
            <v>Regulated</v>
          </cell>
        </row>
        <row r="7439">
          <cell r="D7439" t="str">
            <v>Verso Paper Holdings LLC</v>
          </cell>
          <cell r="E7439" t="str">
            <v>Water</v>
          </cell>
          <cell r="G7439" t="str">
            <v>NA</v>
          </cell>
          <cell r="H7439" t="str">
            <v>Merchant Unregulated</v>
          </cell>
        </row>
        <row r="7440">
          <cell r="D7440" t="str">
            <v>Naturener S.A</v>
          </cell>
          <cell r="E7440" t="str">
            <v>Wind</v>
          </cell>
          <cell r="G7440">
            <v>56893</v>
          </cell>
          <cell r="H7440" t="str">
            <v>Merchant Unregulated</v>
          </cell>
        </row>
        <row r="7441">
          <cell r="D7441" t="str">
            <v>Escondido City of</v>
          </cell>
          <cell r="E7441" t="str">
            <v>Water</v>
          </cell>
          <cell r="G7441" t="str">
            <v>NA</v>
          </cell>
          <cell r="H7441" t="str">
            <v>Regulated</v>
          </cell>
        </row>
        <row r="7442">
          <cell r="D7442" t="str">
            <v>BlueChip Energy, LLC</v>
          </cell>
          <cell r="E7442" t="str">
            <v>Solar</v>
          </cell>
          <cell r="G7442" t="str">
            <v>NA</v>
          </cell>
          <cell r="H7442" t="str">
            <v>Merchant Unregulated</v>
          </cell>
        </row>
        <row r="7443">
          <cell r="D7443" t="str">
            <v>IHI Corporation</v>
          </cell>
          <cell r="E7443" t="str">
            <v>Biomass</v>
          </cell>
          <cell r="G7443" t="str">
            <v>NA</v>
          </cell>
          <cell r="H7443" t="str">
            <v>Merchant Unregulated</v>
          </cell>
        </row>
        <row r="7444">
          <cell r="D7444" t="str">
            <v>North American Power Group, Ltd.</v>
          </cell>
          <cell r="E7444" t="str">
            <v>Biomass</v>
          </cell>
          <cell r="G7444" t="str">
            <v>NA</v>
          </cell>
          <cell r="H7444" t="str">
            <v>Merchant Unregulated</v>
          </cell>
        </row>
        <row r="7445">
          <cell r="D7445" t="str">
            <v>Olcese Water District</v>
          </cell>
          <cell r="E7445" t="str">
            <v>Water</v>
          </cell>
          <cell r="G7445" t="str">
            <v>NA</v>
          </cell>
          <cell r="H7445" t="str">
            <v>Merchant Unregulated</v>
          </cell>
        </row>
        <row r="7446">
          <cell r="D7446" t="str">
            <v>IHI Corporation</v>
          </cell>
          <cell r="E7446" t="str">
            <v>Coal</v>
          </cell>
          <cell r="G7446" t="str">
            <v>NA</v>
          </cell>
          <cell r="H7446" t="str">
            <v>Merchant Unregulated</v>
          </cell>
        </row>
        <row r="7447">
          <cell r="D7447" t="str">
            <v>North American Power Group, Ltd.</v>
          </cell>
          <cell r="E7447" t="str">
            <v>Coal</v>
          </cell>
          <cell r="G7447" t="str">
            <v>NA</v>
          </cell>
          <cell r="H7447" t="str">
            <v>Merchant Unregulated</v>
          </cell>
        </row>
        <row r="7448">
          <cell r="D7448" t="str">
            <v>IHI Corporation</v>
          </cell>
          <cell r="E7448" t="str">
            <v>Coal</v>
          </cell>
          <cell r="G7448" t="str">
            <v>NA</v>
          </cell>
          <cell r="H7448" t="str">
            <v>Merchant Unregulated</v>
          </cell>
        </row>
        <row r="7449">
          <cell r="D7449" t="str">
            <v>North American Power Group, Ltd.</v>
          </cell>
          <cell r="E7449" t="str">
            <v>Coal</v>
          </cell>
          <cell r="G7449" t="str">
            <v>NA</v>
          </cell>
          <cell r="H7449" t="str">
            <v>Merchant Unregulated</v>
          </cell>
        </row>
        <row r="7450">
          <cell r="D7450" t="str">
            <v>IHI Corporation</v>
          </cell>
          <cell r="E7450" t="str">
            <v>Biomass</v>
          </cell>
          <cell r="G7450" t="str">
            <v>NA</v>
          </cell>
          <cell r="H7450" t="str">
            <v>Merchant Unregulated</v>
          </cell>
        </row>
        <row r="7451">
          <cell r="D7451" t="str">
            <v>North American Power Group, Ltd.</v>
          </cell>
          <cell r="E7451" t="str">
            <v>Biomass</v>
          </cell>
          <cell r="G7451" t="str">
            <v>NA</v>
          </cell>
          <cell r="H7451" t="str">
            <v>Merchant Unregulated</v>
          </cell>
        </row>
        <row r="7452">
          <cell r="D7452" t="str">
            <v>El Paso Electric Company</v>
          </cell>
          <cell r="E7452" t="str">
            <v>Gas</v>
          </cell>
          <cell r="G7452">
            <v>753874</v>
          </cell>
          <cell r="H7452" t="str">
            <v>Regulated</v>
          </cell>
        </row>
        <row r="7453">
          <cell r="D7453" t="str">
            <v>El Paso Electric Company</v>
          </cell>
          <cell r="E7453" t="str">
            <v>Gas</v>
          </cell>
          <cell r="G7453" t="str">
            <v>NA</v>
          </cell>
          <cell r="H7453" t="str">
            <v>Regulated</v>
          </cell>
        </row>
        <row r="7454">
          <cell r="D7454" t="str">
            <v>Rio Grande Valley Sugar Growers, Inc.</v>
          </cell>
          <cell r="E7454" t="str">
            <v>Oil</v>
          </cell>
          <cell r="G7454" t="str">
            <v>NA</v>
          </cell>
          <cell r="H7454" t="str">
            <v>Merchant Unregulated</v>
          </cell>
        </row>
        <row r="7455">
          <cell r="D7455" t="str">
            <v>Rio Grande Valley Sugar Growers, Inc.</v>
          </cell>
          <cell r="E7455" t="str">
            <v>Biomass</v>
          </cell>
          <cell r="G7455" t="str">
            <v>NA</v>
          </cell>
          <cell r="H7455" t="str">
            <v>Merchant Unregulated</v>
          </cell>
        </row>
        <row r="7456">
          <cell r="D7456" t="str">
            <v>Metropolitan Water District of Southern California</v>
          </cell>
          <cell r="E7456" t="str">
            <v>Water</v>
          </cell>
          <cell r="G7456" t="str">
            <v>NA</v>
          </cell>
          <cell r="H7456" t="str">
            <v>Merchant Unregulated</v>
          </cell>
        </row>
        <row r="7457">
          <cell r="D7457" t="str">
            <v>Hudson Clean Energy Partners LP</v>
          </cell>
          <cell r="E7457" t="str">
            <v>Water</v>
          </cell>
          <cell r="G7457" t="str">
            <v>NA</v>
          </cell>
          <cell r="H7457" t="str">
            <v>Merchant Unregulated</v>
          </cell>
        </row>
        <row r="7458">
          <cell r="D7458" t="str">
            <v>CPS Energy</v>
          </cell>
          <cell r="E7458" t="str">
            <v>Gas</v>
          </cell>
          <cell r="G7458">
            <v>2404026</v>
          </cell>
          <cell r="H7458" t="str">
            <v>Regulated</v>
          </cell>
        </row>
        <row r="7459">
          <cell r="D7459" t="str">
            <v>Duke Energy Corporation</v>
          </cell>
          <cell r="E7459" t="str">
            <v>Oil</v>
          </cell>
          <cell r="G7459">
            <v>16</v>
          </cell>
          <cell r="H7459" t="str">
            <v>Regulated</v>
          </cell>
        </row>
        <row r="7460">
          <cell r="D7460" t="str">
            <v>Modesto Irrigation District</v>
          </cell>
          <cell r="E7460" t="str">
            <v>Gas</v>
          </cell>
          <cell r="G7460" t="str">
            <v>NA</v>
          </cell>
          <cell r="H7460" t="str">
            <v>Merchant Unregulated</v>
          </cell>
        </row>
        <row r="7461">
          <cell r="D7461" t="str">
            <v>Veresen Inc.</v>
          </cell>
          <cell r="E7461" t="str">
            <v>Gas</v>
          </cell>
          <cell r="G7461" t="str">
            <v>NA</v>
          </cell>
          <cell r="H7461" t="str">
            <v>Merchant Unregulated</v>
          </cell>
        </row>
        <row r="7462">
          <cell r="D7462" t="str">
            <v>Renewable Power Markets Access, Inc</v>
          </cell>
          <cell r="E7462" t="str">
            <v>Wind</v>
          </cell>
          <cell r="G7462">
            <v>50423</v>
          </cell>
          <cell r="H7462" t="str">
            <v>Merchant Unregulated</v>
          </cell>
        </row>
        <row r="7463">
          <cell r="D7463" t="str">
            <v>Entergy Corporation</v>
          </cell>
          <cell r="E7463" t="str">
            <v>Gas</v>
          </cell>
          <cell r="G7463" t="str">
            <v>NA</v>
          </cell>
          <cell r="H7463" t="str">
            <v>Regulated</v>
          </cell>
        </row>
        <row r="7464">
          <cell r="D7464" t="str">
            <v>Morton International Inc</v>
          </cell>
          <cell r="E7464" t="str">
            <v>Coal</v>
          </cell>
          <cell r="G7464" t="str">
            <v>NA</v>
          </cell>
          <cell r="H7464" t="str">
            <v>Merchant Unregulated</v>
          </cell>
        </row>
        <row r="7465">
          <cell r="D7465" t="str">
            <v>Caraustar Industries, Inc.</v>
          </cell>
          <cell r="E7465" t="str">
            <v>Coal</v>
          </cell>
          <cell r="G7465" t="str">
            <v>NA</v>
          </cell>
          <cell r="H7465" t="str">
            <v>Merchant Unregulated</v>
          </cell>
        </row>
        <row r="7466">
          <cell r="D7466" t="str">
            <v>Entergy Corporation</v>
          </cell>
          <cell r="E7466" t="str">
            <v>Nuclear</v>
          </cell>
          <cell r="G7466" t="str">
            <v>NA</v>
          </cell>
          <cell r="H7466" t="str">
            <v>Regulated</v>
          </cell>
        </row>
        <row r="7467">
          <cell r="D7467" t="str">
            <v>Entergy Corporation</v>
          </cell>
          <cell r="E7467" t="str">
            <v>Nuclear</v>
          </cell>
          <cell r="G7467">
            <v>7805174</v>
          </cell>
          <cell r="H7467" t="str">
            <v>Regulated</v>
          </cell>
        </row>
        <row r="7468">
          <cell r="D7468" t="str">
            <v>Berkshire Hathaway Inc.</v>
          </cell>
          <cell r="E7468" t="str">
            <v>Gas</v>
          </cell>
          <cell r="G7468">
            <v>2350</v>
          </cell>
          <cell r="H7468" t="str">
            <v>Regulated</v>
          </cell>
        </row>
        <row r="7469">
          <cell r="D7469" t="str">
            <v>MidAmerican Energy Holdings Company</v>
          </cell>
          <cell r="E7469" t="str">
            <v>Gas</v>
          </cell>
          <cell r="G7469">
            <v>267</v>
          </cell>
          <cell r="H7469" t="str">
            <v>Regulated</v>
          </cell>
        </row>
        <row r="7470">
          <cell r="D7470" t="str">
            <v>Portland General Electric Company</v>
          </cell>
          <cell r="E7470" t="str">
            <v>Water</v>
          </cell>
          <cell r="G7470">
            <v>117079</v>
          </cell>
          <cell r="H7470" t="str">
            <v>Regulated</v>
          </cell>
        </row>
        <row r="7471">
          <cell r="D7471" t="str">
            <v>Clark Public Utilities</v>
          </cell>
          <cell r="E7471" t="str">
            <v>Gas</v>
          </cell>
          <cell r="G7471">
            <v>846112</v>
          </cell>
          <cell r="H7471" t="str">
            <v>Regulated</v>
          </cell>
        </row>
        <row r="7472">
          <cell r="D7472" t="str">
            <v>DTE Energy Company</v>
          </cell>
          <cell r="E7472" t="str">
            <v>Coal</v>
          </cell>
          <cell r="G7472">
            <v>2250795</v>
          </cell>
          <cell r="H7472" t="str">
            <v>Regulated</v>
          </cell>
        </row>
        <row r="7473">
          <cell r="D7473" t="str">
            <v>DTE Energy Company</v>
          </cell>
          <cell r="E7473" t="str">
            <v>Oil</v>
          </cell>
          <cell r="G7473">
            <v>-44</v>
          </cell>
          <cell r="H7473" t="str">
            <v>Regulated</v>
          </cell>
        </row>
        <row r="7474">
          <cell r="D7474" t="str">
            <v>Riverbay Corp</v>
          </cell>
          <cell r="E7474" t="str">
            <v>Gas</v>
          </cell>
          <cell r="G7474" t="str">
            <v>NA</v>
          </cell>
          <cell r="H7474" t="str">
            <v>Merchant Unregulated</v>
          </cell>
        </row>
        <row r="7475">
          <cell r="D7475" t="str">
            <v>Riverbay Corp</v>
          </cell>
          <cell r="E7475" t="str">
            <v>Oil</v>
          </cell>
          <cell r="G7475" t="str">
            <v>NA</v>
          </cell>
          <cell r="H7475" t="str">
            <v>Merchant Unregulated</v>
          </cell>
        </row>
        <row r="7476">
          <cell r="D7476" t="str">
            <v>Waste Management, Inc.</v>
          </cell>
          <cell r="E7476" t="str">
            <v>Biomass</v>
          </cell>
          <cell r="G7476" t="str">
            <v>NA</v>
          </cell>
          <cell r="H7476" t="str">
            <v>Merchant Unregulated</v>
          </cell>
        </row>
        <row r="7477">
          <cell r="D7477" t="str">
            <v>District Energy St. Paul</v>
          </cell>
          <cell r="E7477" t="str">
            <v>Solar</v>
          </cell>
          <cell r="G7477" t="str">
            <v>NA</v>
          </cell>
          <cell r="H7477" t="str">
            <v>Merchant Unregulated</v>
          </cell>
        </row>
        <row r="7478">
          <cell r="D7478" t="str">
            <v>Saint Paul RiverCentre</v>
          </cell>
          <cell r="E7478" t="str">
            <v>Solar</v>
          </cell>
          <cell r="G7478" t="str">
            <v>NA</v>
          </cell>
          <cell r="H7478" t="str">
            <v>Merchant Unregulated</v>
          </cell>
        </row>
        <row r="7479">
          <cell r="D7479" t="str">
            <v>Xcel Energy Inc.</v>
          </cell>
          <cell r="E7479" t="str">
            <v>Water</v>
          </cell>
          <cell r="G7479">
            <v>1980</v>
          </cell>
          <cell r="H7479" t="str">
            <v>Regulated</v>
          </cell>
        </row>
        <row r="7480">
          <cell r="D7480" t="str">
            <v>International Paper Company</v>
          </cell>
          <cell r="E7480" t="str">
            <v>Gas</v>
          </cell>
          <cell r="G7480">
            <v>311873</v>
          </cell>
          <cell r="H7480" t="str">
            <v>Merchant Unregulated</v>
          </cell>
        </row>
        <row r="7481">
          <cell r="D7481" t="str">
            <v>International Paper Company</v>
          </cell>
          <cell r="E7481" t="str">
            <v>Gas</v>
          </cell>
          <cell r="G7481">
            <v>300498</v>
          </cell>
          <cell r="H7481" t="str">
            <v>Merchant Unregulated</v>
          </cell>
        </row>
        <row r="7482">
          <cell r="D7482" t="str">
            <v>Riverdale Mills Corporation</v>
          </cell>
          <cell r="E7482" t="str">
            <v>Water</v>
          </cell>
          <cell r="G7482" t="str">
            <v>NA</v>
          </cell>
          <cell r="H7482" t="str">
            <v>Merchant Unregulated</v>
          </cell>
        </row>
        <row r="7483">
          <cell r="D7483" t="str">
            <v>Capital Dynamics Holding AG</v>
          </cell>
          <cell r="E7483" t="str">
            <v>Solar</v>
          </cell>
          <cell r="G7483" t="str">
            <v>NA</v>
          </cell>
          <cell r="H7483" t="str">
            <v>Merchant Unregulated</v>
          </cell>
        </row>
        <row r="7484">
          <cell r="D7484" t="str">
            <v>Berkshire Hathaway Inc.</v>
          </cell>
          <cell r="E7484" t="str">
            <v>Coal</v>
          </cell>
          <cell r="G7484">
            <v>567879</v>
          </cell>
          <cell r="H7484" t="str">
            <v>Regulated</v>
          </cell>
        </row>
        <row r="7485">
          <cell r="D7485" t="str">
            <v>MidAmerican Energy Holdings Company</v>
          </cell>
          <cell r="E7485" t="str">
            <v>Coal</v>
          </cell>
          <cell r="G7485">
            <v>64503</v>
          </cell>
          <cell r="H7485" t="str">
            <v>Regulated</v>
          </cell>
        </row>
        <row r="7486">
          <cell r="D7486" t="str">
            <v>Exelon Corporation</v>
          </cell>
          <cell r="E7486" t="str">
            <v>Gas</v>
          </cell>
          <cell r="G7486">
            <v>26033</v>
          </cell>
          <cell r="H7486" t="str">
            <v>Merchant Unregulated</v>
          </cell>
        </row>
        <row r="7487">
          <cell r="D7487" t="str">
            <v>American Electric Power Company, Inc.</v>
          </cell>
          <cell r="E7487" t="str">
            <v>Gas</v>
          </cell>
          <cell r="G7487">
            <v>1761901</v>
          </cell>
          <cell r="H7487" t="str">
            <v>Regulated</v>
          </cell>
        </row>
        <row r="7488">
          <cell r="D7488" t="str">
            <v>Xcel Energy Inc.</v>
          </cell>
          <cell r="E7488" t="str">
            <v>Gas</v>
          </cell>
          <cell r="G7488">
            <v>1953055</v>
          </cell>
          <cell r="H7488" t="str">
            <v>Regulated</v>
          </cell>
        </row>
        <row r="7489">
          <cell r="D7489" t="str">
            <v>American Electric Power Company, Inc.</v>
          </cell>
          <cell r="E7489" t="str">
            <v>Oil</v>
          </cell>
          <cell r="G7489">
            <v>0</v>
          </cell>
          <cell r="H7489" t="str">
            <v>Regulated</v>
          </cell>
        </row>
        <row r="7490">
          <cell r="D7490" t="str">
            <v>Alliant Energy Corporation</v>
          </cell>
          <cell r="E7490" t="str">
            <v>Gas</v>
          </cell>
          <cell r="G7490">
            <v>1760</v>
          </cell>
          <cell r="H7490" t="str">
            <v>Regulated</v>
          </cell>
        </row>
        <row r="7491">
          <cell r="D7491" t="str">
            <v>Riverside City of</v>
          </cell>
          <cell r="E7491" t="str">
            <v>Gas</v>
          </cell>
          <cell r="G7491" t="str">
            <v>NA</v>
          </cell>
          <cell r="H7491" t="str">
            <v>Regulated</v>
          </cell>
        </row>
        <row r="7492">
          <cell r="D7492" t="str">
            <v>LS Power Group</v>
          </cell>
          <cell r="E7492" t="str">
            <v>Gas</v>
          </cell>
          <cell r="G7492">
            <v>238173</v>
          </cell>
          <cell r="H7492" t="str">
            <v>Merchant Unregulated</v>
          </cell>
        </row>
        <row r="7493">
          <cell r="D7493" t="str">
            <v>Holyoke City of MA</v>
          </cell>
          <cell r="E7493" t="str">
            <v>Water</v>
          </cell>
          <cell r="G7493" t="str">
            <v>NA</v>
          </cell>
          <cell r="H7493" t="str">
            <v>Regulated</v>
          </cell>
        </row>
        <row r="7494">
          <cell r="D7494" t="str">
            <v>Exelon Corporation</v>
          </cell>
          <cell r="E7494" t="str">
            <v>Gas</v>
          </cell>
          <cell r="G7494">
            <v>1042</v>
          </cell>
          <cell r="H7494" t="str">
            <v>Merchant Unregulated</v>
          </cell>
        </row>
        <row r="7495">
          <cell r="D7495" t="str">
            <v>Riverside Manufacturing Co</v>
          </cell>
          <cell r="E7495" t="str">
            <v>Gas</v>
          </cell>
          <cell r="G7495" t="str">
            <v>NA</v>
          </cell>
          <cell r="H7495" t="str">
            <v>Merchant Unregulated</v>
          </cell>
        </row>
        <row r="7496">
          <cell r="D7496" t="str">
            <v>American Electric Power Company, Inc.</v>
          </cell>
          <cell r="E7496" t="str">
            <v>Gas</v>
          </cell>
          <cell r="G7496">
            <v>45810</v>
          </cell>
          <cell r="H7496" t="str">
            <v>Regulated</v>
          </cell>
        </row>
        <row r="7497">
          <cell r="D7497" t="str">
            <v>SunEdison, Inc.</v>
          </cell>
          <cell r="E7497" t="str">
            <v>Solar</v>
          </cell>
          <cell r="G7497" t="str">
            <v>NA</v>
          </cell>
          <cell r="H7497" t="str">
            <v>Merchant Unregulated</v>
          </cell>
        </row>
        <row r="7498">
          <cell r="D7498" t="str">
            <v>Goldman Sachs Group, Inc.</v>
          </cell>
          <cell r="E7498" t="str">
            <v>Solar</v>
          </cell>
          <cell r="G7498" t="str">
            <v>NA</v>
          </cell>
          <cell r="H7498" t="str">
            <v>Merchant Unregulated</v>
          </cell>
        </row>
        <row r="7499">
          <cell r="D7499" t="str">
            <v>Empire District Electric Company</v>
          </cell>
          <cell r="E7499" t="str">
            <v>Gas</v>
          </cell>
          <cell r="G7499">
            <v>102976</v>
          </cell>
          <cell r="H7499" t="str">
            <v>Regulated</v>
          </cell>
        </row>
        <row r="7500">
          <cell r="D7500" t="str">
            <v>Empire District Electric Company</v>
          </cell>
          <cell r="E7500" t="str">
            <v>Gas</v>
          </cell>
          <cell r="G7500">
            <v>205064</v>
          </cell>
          <cell r="H7500" t="str">
            <v>Regulated</v>
          </cell>
        </row>
        <row r="7501">
          <cell r="D7501" t="str">
            <v>Southern Company</v>
          </cell>
          <cell r="E7501" t="str">
            <v>Water</v>
          </cell>
          <cell r="G7501">
            <v>0</v>
          </cell>
          <cell r="H7501" t="str">
            <v>Regulated</v>
          </cell>
        </row>
        <row r="7502">
          <cell r="D7502" t="str">
            <v>Calpine Corporation</v>
          </cell>
          <cell r="E7502" t="str">
            <v>Gas</v>
          </cell>
          <cell r="G7502" t="str">
            <v>NA</v>
          </cell>
          <cell r="H7502" t="str">
            <v>Merchant Unregulated</v>
          </cell>
        </row>
        <row r="7503">
          <cell r="D7503" t="str">
            <v>Enpower Corp.</v>
          </cell>
          <cell r="E7503" t="str">
            <v>Biomass</v>
          </cell>
          <cell r="G7503" t="str">
            <v>NA</v>
          </cell>
          <cell r="H7503" t="str">
            <v>Merchant Unregulated</v>
          </cell>
        </row>
        <row r="7504">
          <cell r="D7504" t="str">
            <v>EIF Management, LLC</v>
          </cell>
          <cell r="E7504" t="str">
            <v>Biomass</v>
          </cell>
          <cell r="G7504" t="str">
            <v>NA</v>
          </cell>
          <cell r="H7504" t="str">
            <v>Merchant Unregulated</v>
          </cell>
        </row>
        <row r="7505">
          <cell r="D7505" t="str">
            <v>DTE Energy Company</v>
          </cell>
          <cell r="E7505" t="str">
            <v>Biomass</v>
          </cell>
          <cell r="G7505" t="str">
            <v>NA</v>
          </cell>
          <cell r="H7505" t="str">
            <v>Merchant Unregulated</v>
          </cell>
        </row>
        <row r="7506">
          <cell r="D7506" t="str">
            <v>Enpower Corp.</v>
          </cell>
          <cell r="E7506" t="str">
            <v>Biomass</v>
          </cell>
          <cell r="G7506" t="str">
            <v>NA</v>
          </cell>
          <cell r="H7506" t="str">
            <v>Merchant Unregulated</v>
          </cell>
        </row>
        <row r="7507">
          <cell r="D7507" t="str">
            <v>EIF Management, LLC</v>
          </cell>
          <cell r="E7507" t="str">
            <v>Biomass</v>
          </cell>
          <cell r="G7507" t="str">
            <v>NA</v>
          </cell>
          <cell r="H7507" t="str">
            <v>Merchant Unregulated</v>
          </cell>
        </row>
        <row r="7508">
          <cell r="D7508" t="str">
            <v>DTE Energy Company</v>
          </cell>
          <cell r="E7508" t="str">
            <v>Biomass</v>
          </cell>
          <cell r="G7508" t="str">
            <v>NA</v>
          </cell>
          <cell r="H7508" t="str">
            <v>Merchant Unregulated</v>
          </cell>
        </row>
        <row r="7509">
          <cell r="D7509" t="str">
            <v>Fifth Street Management LLC</v>
          </cell>
          <cell r="E7509" t="str">
            <v>Oil</v>
          </cell>
          <cell r="G7509" t="str">
            <v>NA</v>
          </cell>
          <cell r="H7509" t="str">
            <v>Merchant Unregulated</v>
          </cell>
        </row>
        <row r="7510">
          <cell r="D7510" t="str">
            <v>Riverwood International Corp</v>
          </cell>
          <cell r="E7510" t="str">
            <v>Coal</v>
          </cell>
          <cell r="G7510" t="str">
            <v>NA</v>
          </cell>
          <cell r="H7510" t="str">
            <v>Merchant Unregulated</v>
          </cell>
        </row>
        <row r="7511">
          <cell r="D7511" t="str">
            <v>Exelon Corporation</v>
          </cell>
          <cell r="E7511" t="str">
            <v>Wind</v>
          </cell>
          <cell r="G7511" t="str">
            <v>NA</v>
          </cell>
          <cell r="H7511" t="str">
            <v>Merchant Unregulated</v>
          </cell>
        </row>
        <row r="7512">
          <cell r="D7512" t="str">
            <v>Individual Owner</v>
          </cell>
          <cell r="E7512" t="str">
            <v>Wind</v>
          </cell>
          <cell r="G7512" t="str">
            <v>NA</v>
          </cell>
          <cell r="H7512" t="str">
            <v>Merchant Unregulated</v>
          </cell>
        </row>
        <row r="7513">
          <cell r="D7513" t="str">
            <v>NRG Energy, Inc.</v>
          </cell>
          <cell r="E7513" t="str">
            <v>Solar</v>
          </cell>
          <cell r="G7513" t="str">
            <v>NA</v>
          </cell>
          <cell r="H7513" t="str">
            <v>Merchant Unregulated</v>
          </cell>
        </row>
        <row r="7514">
          <cell r="D7514" t="str">
            <v>NRG Yield, Inc.</v>
          </cell>
          <cell r="E7514" t="str">
            <v>Solar</v>
          </cell>
          <cell r="G7514" t="str">
            <v>NA</v>
          </cell>
          <cell r="H7514" t="str">
            <v>Merchant Unregulated</v>
          </cell>
        </row>
        <row r="7515">
          <cell r="D7515" t="str">
            <v>Dominion Resources, Inc.</v>
          </cell>
          <cell r="E7515" t="str">
            <v>Water</v>
          </cell>
          <cell r="G7515">
            <v>161651</v>
          </cell>
          <cell r="H7515" t="str">
            <v>Regulated</v>
          </cell>
        </row>
        <row r="7516">
          <cell r="D7516" t="str">
            <v>Kapstone Paper and Packaging Corporation</v>
          </cell>
          <cell r="E7516" t="str">
            <v>Coal</v>
          </cell>
          <cell r="G7516" t="str">
            <v>NA</v>
          </cell>
          <cell r="H7516" t="str">
            <v>Merchant Unregulated</v>
          </cell>
        </row>
        <row r="7517">
          <cell r="D7517" t="str">
            <v>Westmoreland Coal Company</v>
          </cell>
          <cell r="E7517" t="str">
            <v>Coal</v>
          </cell>
          <cell r="G7517" t="str">
            <v>NA</v>
          </cell>
          <cell r="H7517" t="str">
            <v>Merchant Unregulated</v>
          </cell>
        </row>
        <row r="7518">
          <cell r="D7518" t="str">
            <v>Westmoreland Coal Company</v>
          </cell>
          <cell r="E7518" t="str">
            <v>Coal</v>
          </cell>
          <cell r="G7518" t="str">
            <v>NA</v>
          </cell>
          <cell r="H7518" t="str">
            <v>Merchant Unregulated</v>
          </cell>
        </row>
        <row r="7519">
          <cell r="D7519" t="str">
            <v>KCP&amp;L Greater Missouri Operations Company</v>
          </cell>
          <cell r="E7519" t="str">
            <v>Water</v>
          </cell>
          <cell r="G7519" t="str">
            <v>NA</v>
          </cell>
          <cell r="H7519" t="str">
            <v>Merchant Unregulated</v>
          </cell>
        </row>
        <row r="7520">
          <cell r="D7520" t="str">
            <v>Mega Renewables</v>
          </cell>
          <cell r="E7520" t="str">
            <v>Water</v>
          </cell>
          <cell r="G7520" t="str">
            <v>NA</v>
          </cell>
          <cell r="H7520" t="str">
            <v>Merchant Unregulated</v>
          </cell>
        </row>
        <row r="7521">
          <cell r="D7521" t="str">
            <v>Robbins Lumber Inc</v>
          </cell>
          <cell r="E7521" t="str">
            <v>Biomass</v>
          </cell>
          <cell r="G7521" t="str">
            <v>NA</v>
          </cell>
          <cell r="H7521" t="str">
            <v>Merchant Unregulated</v>
          </cell>
        </row>
        <row r="7522">
          <cell r="D7522" t="str">
            <v>Robbins Lumber Inc</v>
          </cell>
          <cell r="E7522" t="str">
            <v>Oil</v>
          </cell>
          <cell r="G7522" t="str">
            <v>NA</v>
          </cell>
          <cell r="H7522" t="str">
            <v>Merchant Unregulated</v>
          </cell>
        </row>
        <row r="7523">
          <cell r="D7523" t="str">
            <v>Sacramento Municipal Utility District</v>
          </cell>
          <cell r="E7523" t="str">
            <v>Water</v>
          </cell>
          <cell r="G7523" t="str">
            <v>NA</v>
          </cell>
          <cell r="H7523" t="str">
            <v>Regulated</v>
          </cell>
        </row>
        <row r="7524">
          <cell r="D7524" t="str">
            <v>United States Government</v>
          </cell>
          <cell r="E7524" t="str">
            <v>Water</v>
          </cell>
          <cell r="G7524" t="str">
            <v>NA</v>
          </cell>
          <cell r="H7524" t="str">
            <v>Merchant Unregulated</v>
          </cell>
        </row>
        <row r="7525">
          <cell r="D7525" t="str">
            <v>New York Power Authority</v>
          </cell>
          <cell r="E7525" t="str">
            <v>Water</v>
          </cell>
          <cell r="G7525">
            <v>13373010</v>
          </cell>
          <cell r="H7525" t="str">
            <v>Merchant Unregulated</v>
          </cell>
        </row>
        <row r="7526">
          <cell r="D7526" t="str">
            <v>New York Power Authority</v>
          </cell>
          <cell r="E7526" t="str">
            <v>Water</v>
          </cell>
          <cell r="G7526">
            <v>6692614</v>
          </cell>
          <cell r="H7526" t="str">
            <v>Merchant Unregulated</v>
          </cell>
        </row>
        <row r="7527">
          <cell r="D7527" t="str">
            <v>Austin Energy</v>
          </cell>
          <cell r="E7527" t="str">
            <v>Gas</v>
          </cell>
          <cell r="G7527" t="str">
            <v>NA</v>
          </cell>
          <cell r="H7527" t="str">
            <v>Regulated</v>
          </cell>
        </row>
        <row r="7528">
          <cell r="D7528" t="str">
            <v>Austin Energy</v>
          </cell>
          <cell r="E7528" t="str">
            <v>Oil</v>
          </cell>
          <cell r="G7528" t="str">
            <v>NA</v>
          </cell>
          <cell r="H7528" t="str">
            <v>Regulated</v>
          </cell>
        </row>
        <row r="7529">
          <cell r="D7529" t="str">
            <v>South San Joaquin Irr District</v>
          </cell>
          <cell r="E7529" t="str">
            <v>Solar</v>
          </cell>
          <cell r="G7529" t="str">
            <v>NA</v>
          </cell>
          <cell r="H7529" t="str">
            <v>Merchant Unregulated</v>
          </cell>
        </row>
        <row r="7530">
          <cell r="D7530" t="str">
            <v>Buckeye Power, Inc.</v>
          </cell>
          <cell r="E7530" t="str">
            <v>Gas</v>
          </cell>
          <cell r="G7530">
            <v>83147</v>
          </cell>
          <cell r="H7530" t="str">
            <v>Regulated</v>
          </cell>
        </row>
        <row r="7531">
          <cell r="D7531" t="str">
            <v>United States Government</v>
          </cell>
          <cell r="E7531" t="str">
            <v>Water</v>
          </cell>
          <cell r="G7531">
            <v>244443</v>
          </cell>
          <cell r="H7531" t="str">
            <v>Merchant Unregulated</v>
          </cell>
        </row>
        <row r="7532">
          <cell r="D7532" t="str">
            <v>Northern Colorado Water Conservancy District</v>
          </cell>
          <cell r="E7532" t="str">
            <v>Water</v>
          </cell>
          <cell r="G7532" t="str">
            <v>NA</v>
          </cell>
          <cell r="H7532" t="str">
            <v>Merchant Unregulated</v>
          </cell>
        </row>
        <row r="7533">
          <cell r="D7533" t="str">
            <v>Energy Developments Limited</v>
          </cell>
          <cell r="E7533" t="str">
            <v>Biomass</v>
          </cell>
          <cell r="G7533" t="str">
            <v>NA</v>
          </cell>
          <cell r="H7533" t="str">
            <v>Merchant Unregulated</v>
          </cell>
        </row>
        <row r="7534">
          <cell r="D7534" t="str">
            <v>Southern Company</v>
          </cell>
          <cell r="E7534" t="str">
            <v>Gas</v>
          </cell>
          <cell r="G7534">
            <v>1796</v>
          </cell>
          <cell r="H7534" t="str">
            <v>Regulated</v>
          </cell>
        </row>
        <row r="7535">
          <cell r="D7535" t="str">
            <v>William Charles Limited</v>
          </cell>
          <cell r="E7535" t="str">
            <v>Biomass</v>
          </cell>
          <cell r="G7535" t="str">
            <v>NA</v>
          </cell>
          <cell r="H7535" t="str">
            <v>Merchant Unregulated</v>
          </cell>
        </row>
        <row r="7536">
          <cell r="D7536" t="str">
            <v>William Charles Construction Co.</v>
          </cell>
          <cell r="E7536" t="str">
            <v>Biomass</v>
          </cell>
          <cell r="G7536" t="str">
            <v>NA</v>
          </cell>
          <cell r="H7536" t="str">
            <v>Merchant Unregulated</v>
          </cell>
        </row>
        <row r="7537">
          <cell r="D7537" t="str">
            <v>Iberdrola, S.A.</v>
          </cell>
          <cell r="E7537" t="str">
            <v>Water</v>
          </cell>
          <cell r="G7537">
            <v>40152</v>
          </cell>
          <cell r="H7537" t="str">
            <v>Regulated</v>
          </cell>
        </row>
        <row r="7538">
          <cell r="D7538" t="str">
            <v>Iberdrola, S.A.</v>
          </cell>
          <cell r="E7538" t="str">
            <v>Water</v>
          </cell>
          <cell r="G7538">
            <v>2</v>
          </cell>
          <cell r="H7538" t="str">
            <v>Regulated</v>
          </cell>
        </row>
        <row r="7539">
          <cell r="D7539" t="str">
            <v>Iberdrola, S.A.</v>
          </cell>
          <cell r="E7539" t="str">
            <v>Water</v>
          </cell>
          <cell r="G7539">
            <v>2097</v>
          </cell>
          <cell r="H7539" t="str">
            <v>Regulated</v>
          </cell>
        </row>
        <row r="7540">
          <cell r="D7540" t="str">
            <v>Iberdrola, S.A.</v>
          </cell>
          <cell r="E7540" t="str">
            <v>Gas</v>
          </cell>
          <cell r="G7540">
            <v>3986</v>
          </cell>
          <cell r="H7540" t="str">
            <v>Regulated</v>
          </cell>
        </row>
        <row r="7541">
          <cell r="D7541" t="str">
            <v>Rochester Public Utilities</v>
          </cell>
          <cell r="E7541" t="str">
            <v>Water</v>
          </cell>
          <cell r="G7541" t="str">
            <v>NA</v>
          </cell>
          <cell r="H7541" t="str">
            <v>Regulated</v>
          </cell>
        </row>
        <row r="7542">
          <cell r="D7542" t="str">
            <v>University of New Hampshire</v>
          </cell>
          <cell r="E7542" t="str">
            <v>Biomass</v>
          </cell>
          <cell r="G7542" t="str">
            <v>NA</v>
          </cell>
          <cell r="H7542" t="str">
            <v>Merchant Unregulated</v>
          </cell>
        </row>
        <row r="7543">
          <cell r="D7543" t="str">
            <v>PG&amp;E Corporation</v>
          </cell>
          <cell r="E7543" t="str">
            <v>Water</v>
          </cell>
          <cell r="G7543">
            <v>190253</v>
          </cell>
          <cell r="H7543" t="str">
            <v>Regulated</v>
          </cell>
        </row>
        <row r="7544">
          <cell r="D7544" t="str">
            <v>Rock Creek Joint Venture</v>
          </cell>
          <cell r="E7544" t="str">
            <v>Water</v>
          </cell>
          <cell r="G7544" t="str">
            <v>NA</v>
          </cell>
          <cell r="H7544" t="str">
            <v>Merchant Unregulated</v>
          </cell>
        </row>
        <row r="7545">
          <cell r="D7545" t="str">
            <v>Enel S.p.A.</v>
          </cell>
          <cell r="E7545" t="str">
            <v>Water</v>
          </cell>
          <cell r="G7545" t="str">
            <v>NA</v>
          </cell>
          <cell r="H7545" t="str">
            <v>Merchant Unregulated</v>
          </cell>
        </row>
        <row r="7546">
          <cell r="D7546" t="str">
            <v>Enel S.p.A.</v>
          </cell>
          <cell r="E7546" t="str">
            <v>Water</v>
          </cell>
          <cell r="G7546" t="str">
            <v>NA</v>
          </cell>
          <cell r="H7546" t="str">
            <v>Merchant Unregulated</v>
          </cell>
        </row>
        <row r="7547">
          <cell r="D7547" t="str">
            <v>Strata Solar LLC</v>
          </cell>
          <cell r="E7547" t="str">
            <v>Solar</v>
          </cell>
          <cell r="G7547" t="str">
            <v>NA</v>
          </cell>
          <cell r="H7547" t="str">
            <v>Merchant Unregulated</v>
          </cell>
        </row>
        <row r="7548">
          <cell r="D7548" t="str">
            <v>WGL Holdings, Inc.</v>
          </cell>
          <cell r="E7548" t="str">
            <v>Solar</v>
          </cell>
          <cell r="G7548" t="str">
            <v>NA</v>
          </cell>
          <cell r="H7548" t="str">
            <v>Merchant Unregulated</v>
          </cell>
        </row>
        <row r="7549">
          <cell r="D7549" t="str">
            <v>Chelan County Public Utility District No. 1</v>
          </cell>
          <cell r="E7549" t="str">
            <v>Water</v>
          </cell>
          <cell r="G7549">
            <v>2925374</v>
          </cell>
          <cell r="H7549" t="str">
            <v>Regulated</v>
          </cell>
        </row>
        <row r="7550">
          <cell r="D7550" t="str">
            <v>Great River Energy</v>
          </cell>
          <cell r="E7550" t="str">
            <v>Oil</v>
          </cell>
          <cell r="G7550" t="str">
            <v>NA</v>
          </cell>
          <cell r="H7550" t="str">
            <v>Merchant Unregulated</v>
          </cell>
        </row>
        <row r="7551">
          <cell r="D7551" t="str">
            <v>Rock Rapids Municipal Utility</v>
          </cell>
          <cell r="E7551" t="str">
            <v>Oil</v>
          </cell>
          <cell r="G7551" t="str">
            <v>NA</v>
          </cell>
          <cell r="H7551" t="str">
            <v>Regulated</v>
          </cell>
        </row>
        <row r="7552">
          <cell r="D7552" t="str">
            <v>Rock Ridge Power Partners, LLC</v>
          </cell>
          <cell r="E7552" t="str">
            <v>Wind</v>
          </cell>
          <cell r="G7552" t="str">
            <v>NA</v>
          </cell>
          <cell r="H7552" t="str">
            <v>Merchant Unregulated</v>
          </cell>
        </row>
        <row r="7553">
          <cell r="D7553" t="str">
            <v>Alliant Energy Corporation</v>
          </cell>
          <cell r="E7553" t="str">
            <v>Gas</v>
          </cell>
          <cell r="G7553">
            <v>5229</v>
          </cell>
          <cell r="H7553" t="str">
            <v>Regulated</v>
          </cell>
        </row>
        <row r="7554">
          <cell r="D7554" t="str">
            <v>Royal Dutch Shell plc</v>
          </cell>
          <cell r="E7554" t="str">
            <v>Wind</v>
          </cell>
          <cell r="G7554" t="str">
            <v>NA</v>
          </cell>
          <cell r="H7554" t="str">
            <v>Merchant Unregulated</v>
          </cell>
        </row>
        <row r="7555">
          <cell r="D7555" t="str">
            <v>Goldman Sachs Group, Inc.</v>
          </cell>
          <cell r="E7555" t="str">
            <v>Wind</v>
          </cell>
          <cell r="G7555" t="str">
            <v>NA</v>
          </cell>
          <cell r="H7555" t="str">
            <v>Merchant Unregulated</v>
          </cell>
        </row>
        <row r="7556">
          <cell r="D7556" t="str">
            <v>Old Dominion Electric Cooperative</v>
          </cell>
          <cell r="E7556" t="str">
            <v>Gas</v>
          </cell>
          <cell r="G7556">
            <v>200367</v>
          </cell>
          <cell r="H7556" t="str">
            <v>Merchant Unregulated</v>
          </cell>
        </row>
        <row r="7557">
          <cell r="D7557" t="str">
            <v>Industry Funds Management Ltd.</v>
          </cell>
          <cell r="E7557" t="str">
            <v>Gas</v>
          </cell>
          <cell r="G7557">
            <v>210640</v>
          </cell>
          <cell r="H7557" t="str">
            <v>Merchant Unregulated</v>
          </cell>
        </row>
        <row r="7558">
          <cell r="D7558" t="str">
            <v>Rockford City of</v>
          </cell>
          <cell r="E7558" t="str">
            <v>Oil</v>
          </cell>
          <cell r="G7558" t="str">
            <v>NA</v>
          </cell>
          <cell r="H7558" t="str">
            <v>Regulated</v>
          </cell>
        </row>
        <row r="7559">
          <cell r="D7559" t="str">
            <v>NRG Energy, Inc.</v>
          </cell>
          <cell r="E7559" t="str">
            <v>Gas</v>
          </cell>
          <cell r="G7559">
            <v>44330</v>
          </cell>
          <cell r="H7559" t="str">
            <v>Merchant Unregulated</v>
          </cell>
        </row>
        <row r="7560">
          <cell r="D7560" t="str">
            <v>NRG Energy, Inc.</v>
          </cell>
          <cell r="E7560" t="str">
            <v>Gas</v>
          </cell>
          <cell r="G7560" t="str">
            <v>NA</v>
          </cell>
          <cell r="H7560" t="str">
            <v>Merchant Unregulated</v>
          </cell>
        </row>
        <row r="7561">
          <cell r="D7561" t="str">
            <v>Calpine Corporation</v>
          </cell>
          <cell r="E7561" t="str">
            <v>Gas</v>
          </cell>
          <cell r="G7561">
            <v>259436</v>
          </cell>
          <cell r="H7561" t="str">
            <v>Merchant Unregulated</v>
          </cell>
        </row>
        <row r="7562">
          <cell r="D7562" t="str">
            <v>Duke Energy Corporation</v>
          </cell>
          <cell r="E7562" t="str">
            <v>Gas</v>
          </cell>
          <cell r="G7562">
            <v>715431</v>
          </cell>
          <cell r="H7562" t="str">
            <v>Regulated</v>
          </cell>
        </row>
        <row r="7563">
          <cell r="D7563" t="str">
            <v>Mitsubishi Corporation</v>
          </cell>
          <cell r="E7563" t="str">
            <v>Wind</v>
          </cell>
          <cell r="G7563" t="str">
            <v>NA</v>
          </cell>
          <cell r="H7563" t="str">
            <v>Merchant Unregulated</v>
          </cell>
        </row>
        <row r="7564">
          <cell r="D7564" t="str">
            <v>Mitsubishi Corporation</v>
          </cell>
          <cell r="E7564" t="str">
            <v>Wind</v>
          </cell>
          <cell r="G7564" t="str">
            <v>NA</v>
          </cell>
          <cell r="H7564" t="str">
            <v>Merchant Unregulated</v>
          </cell>
        </row>
        <row r="7565">
          <cell r="D7565" t="str">
            <v>Atlantic Power Corporation</v>
          </cell>
          <cell r="E7565" t="str">
            <v>Wind</v>
          </cell>
          <cell r="G7565" t="str">
            <v>NA</v>
          </cell>
          <cell r="H7565" t="str">
            <v>Merchant Unregulated</v>
          </cell>
        </row>
        <row r="7566">
          <cell r="D7566" t="str">
            <v>Atlantic Power Corporation</v>
          </cell>
          <cell r="E7566" t="str">
            <v>Wind</v>
          </cell>
          <cell r="G7566" t="str">
            <v>NA</v>
          </cell>
          <cell r="H7566" t="str">
            <v>Merchant Unregulated</v>
          </cell>
        </row>
        <row r="7567">
          <cell r="D7567" t="str">
            <v>American Electric Power Company, Inc.</v>
          </cell>
          <cell r="E7567" t="str">
            <v>Coal</v>
          </cell>
          <cell r="G7567">
            <v>9389787</v>
          </cell>
          <cell r="H7567" t="str">
            <v>Regulated</v>
          </cell>
        </row>
        <row r="7568">
          <cell r="D7568" t="str">
            <v>American Electric Power Company, Inc.</v>
          </cell>
          <cell r="E7568" t="str">
            <v>Coal</v>
          </cell>
          <cell r="G7568">
            <v>9389787</v>
          </cell>
          <cell r="H7568" t="str">
            <v>Regulated</v>
          </cell>
        </row>
        <row r="7569">
          <cell r="D7569" t="str">
            <v>Rockport City of</v>
          </cell>
          <cell r="E7569" t="str">
            <v>Gas</v>
          </cell>
          <cell r="G7569" t="str">
            <v>NA</v>
          </cell>
          <cell r="H7569" t="str">
            <v>Regulated</v>
          </cell>
        </row>
        <row r="7570">
          <cell r="D7570" t="str">
            <v>Rock-Tenn Co</v>
          </cell>
          <cell r="E7570" t="str">
            <v>Gas</v>
          </cell>
          <cell r="G7570" t="str">
            <v>NA</v>
          </cell>
          <cell r="H7570" t="str">
            <v>Merchant Unregulated</v>
          </cell>
        </row>
        <row r="7571">
          <cell r="D7571" t="str">
            <v>Rock-Tenn Co</v>
          </cell>
          <cell r="E7571" t="str">
            <v>Biomass</v>
          </cell>
          <cell r="G7571" t="str">
            <v>NA</v>
          </cell>
          <cell r="H7571" t="str">
            <v>Merchant Unregulated</v>
          </cell>
        </row>
        <row r="7572">
          <cell r="D7572" t="str">
            <v>Rock-Tenn Co</v>
          </cell>
          <cell r="E7572" t="str">
            <v>Biomass</v>
          </cell>
          <cell r="G7572" t="str">
            <v>NA</v>
          </cell>
          <cell r="H7572" t="str">
            <v>Merchant Unregulated</v>
          </cell>
        </row>
        <row r="7573">
          <cell r="D7573" t="str">
            <v>Rock-Tenn Co</v>
          </cell>
          <cell r="E7573" t="str">
            <v>Biomass</v>
          </cell>
          <cell r="G7573">
            <v>531966</v>
          </cell>
          <cell r="H7573" t="str">
            <v>Merchant Unregulated</v>
          </cell>
        </row>
        <row r="7574">
          <cell r="D7574" t="str">
            <v>Hudson Clean Energy Partners LP</v>
          </cell>
          <cell r="E7574" t="str">
            <v>Water</v>
          </cell>
          <cell r="G7574" t="str">
            <v>NA</v>
          </cell>
          <cell r="H7574" t="str">
            <v>Merchant Unregulated</v>
          </cell>
        </row>
        <row r="7575">
          <cell r="D7575" t="str">
            <v>Ingenco Investors LLC</v>
          </cell>
          <cell r="E7575" t="str">
            <v>Oil</v>
          </cell>
          <cell r="G7575" t="str">
            <v>NA</v>
          </cell>
          <cell r="H7575" t="str">
            <v>Merchant Unregulated</v>
          </cell>
        </row>
        <row r="7576">
          <cell r="D7576" t="str">
            <v>Ingenco Holdings LLC</v>
          </cell>
          <cell r="E7576" t="str">
            <v>Oil</v>
          </cell>
          <cell r="G7576" t="str">
            <v>NA</v>
          </cell>
          <cell r="H7576" t="str">
            <v>Merchant Unregulated</v>
          </cell>
        </row>
        <row r="7577">
          <cell r="D7577" t="str">
            <v>Northeast Maryland Waste Disposal Authority</v>
          </cell>
          <cell r="E7577" t="str">
            <v>Biomass</v>
          </cell>
          <cell r="G7577" t="str">
            <v>NA</v>
          </cell>
          <cell r="H7577" t="str">
            <v>Merchant Unregulated</v>
          </cell>
        </row>
        <row r="7578">
          <cell r="D7578" t="str">
            <v>Imperial Irrigation District</v>
          </cell>
          <cell r="E7578" t="str">
            <v>Gas</v>
          </cell>
          <cell r="G7578" t="str">
            <v>NA</v>
          </cell>
          <cell r="H7578" t="str">
            <v>Merchant Unregulated</v>
          </cell>
        </row>
        <row r="7579">
          <cell r="D7579" t="str">
            <v>Rocky Brook Electric Inc</v>
          </cell>
          <cell r="E7579" t="str">
            <v>Water</v>
          </cell>
          <cell r="G7579" t="str">
            <v>NA</v>
          </cell>
          <cell r="H7579" t="str">
            <v>Merchant Unregulated</v>
          </cell>
        </row>
        <row r="7580">
          <cell r="D7580" t="str">
            <v>Duke Energy Corporation</v>
          </cell>
          <cell r="E7580" t="str">
            <v>Water</v>
          </cell>
          <cell r="G7580">
            <v>-191</v>
          </cell>
          <cell r="H7580" t="str">
            <v>Regulated</v>
          </cell>
        </row>
        <row r="7581">
          <cell r="D7581" t="str">
            <v>Black Hills Corporation</v>
          </cell>
          <cell r="E7581" t="str">
            <v>Oil</v>
          </cell>
          <cell r="G7581">
            <v>964</v>
          </cell>
          <cell r="H7581" t="str">
            <v>Regulated</v>
          </cell>
        </row>
        <row r="7582">
          <cell r="D7582" t="str">
            <v>SunEdison, Inc.</v>
          </cell>
          <cell r="E7582" t="str">
            <v>Solar</v>
          </cell>
          <cell r="G7582" t="str">
            <v>NA</v>
          </cell>
          <cell r="H7582" t="str">
            <v>Merchant Unregulated</v>
          </cell>
        </row>
        <row r="7583">
          <cell r="D7583" t="str">
            <v>Capitol Broadcasting Company, Incorporated</v>
          </cell>
          <cell r="E7583" t="str">
            <v>Water</v>
          </cell>
          <cell r="G7583" t="str">
            <v>NA</v>
          </cell>
          <cell r="H7583" t="str">
            <v>Merchant Unregulated</v>
          </cell>
        </row>
        <row r="7584">
          <cell r="D7584" t="str">
            <v>Liberty Interactive Corporation</v>
          </cell>
          <cell r="E7584" t="str">
            <v>Solar</v>
          </cell>
          <cell r="G7584" t="str">
            <v>NA</v>
          </cell>
          <cell r="H7584" t="str">
            <v>Merchant Unregulated</v>
          </cell>
        </row>
        <row r="7585">
          <cell r="D7585" t="str">
            <v>Xcel Energy Inc.</v>
          </cell>
          <cell r="E7585" t="str">
            <v>Gas</v>
          </cell>
          <cell r="G7585">
            <v>2451436</v>
          </cell>
          <cell r="H7585" t="str">
            <v>Regulated</v>
          </cell>
        </row>
        <row r="7586">
          <cell r="D7586" t="str">
            <v>U.S. Department of Energy</v>
          </cell>
          <cell r="E7586" t="str">
            <v>Geothermal</v>
          </cell>
          <cell r="G7586" t="str">
            <v>NA</v>
          </cell>
          <cell r="H7586" t="str">
            <v>Merchant Unregulated</v>
          </cell>
        </row>
        <row r="7587">
          <cell r="D7587" t="str">
            <v>Oglethorpe Power Corporation</v>
          </cell>
          <cell r="E7587" t="str">
            <v>Water</v>
          </cell>
          <cell r="G7587">
            <v>961591</v>
          </cell>
          <cell r="H7587" t="str">
            <v>Regulated</v>
          </cell>
        </row>
        <row r="7588">
          <cell r="D7588" t="str">
            <v>Southern Company</v>
          </cell>
          <cell r="E7588" t="str">
            <v>Water</v>
          </cell>
          <cell r="G7588">
            <v>327232</v>
          </cell>
          <cell r="H7588" t="str">
            <v>Regulated</v>
          </cell>
        </row>
        <row r="7589">
          <cell r="D7589" t="str">
            <v>Chelan County Public Utility District No. 1</v>
          </cell>
          <cell r="E7589" t="str">
            <v>Water</v>
          </cell>
          <cell r="G7589">
            <v>6953342</v>
          </cell>
          <cell r="H7589" t="str">
            <v>Regulated</v>
          </cell>
        </row>
        <row r="7590">
          <cell r="D7590" t="str">
            <v>Enel S.p.A.</v>
          </cell>
          <cell r="E7590" t="str">
            <v>Wind</v>
          </cell>
          <cell r="G7590">
            <v>204139</v>
          </cell>
          <cell r="H7590" t="str">
            <v>Merchant Unregulated</v>
          </cell>
        </row>
        <row r="7591">
          <cell r="D7591" t="str">
            <v>GDF Suez SA</v>
          </cell>
          <cell r="E7591" t="str">
            <v>Water</v>
          </cell>
          <cell r="G7591">
            <v>12552</v>
          </cell>
          <cell r="H7591" t="str">
            <v>Merchant Unregulated</v>
          </cell>
        </row>
        <row r="7592">
          <cell r="D7592" t="str">
            <v>Abbeville City of SC</v>
          </cell>
          <cell r="E7592" t="str">
            <v>Water</v>
          </cell>
          <cell r="G7592" t="str">
            <v>NA</v>
          </cell>
          <cell r="H7592" t="str">
            <v>Regulated</v>
          </cell>
        </row>
        <row r="7593">
          <cell r="D7593" t="str">
            <v>Abbeville City of SC</v>
          </cell>
          <cell r="E7593" t="str">
            <v>Oil</v>
          </cell>
          <cell r="G7593" t="str">
            <v>NA</v>
          </cell>
          <cell r="H7593" t="str">
            <v>Regulated</v>
          </cell>
        </row>
        <row r="7594">
          <cell r="D7594" t="str">
            <v>LS Power Group</v>
          </cell>
          <cell r="E7594" t="str">
            <v>Gas</v>
          </cell>
          <cell r="G7594">
            <v>97388</v>
          </cell>
          <cell r="H7594" t="str">
            <v>Merchant Unregulated</v>
          </cell>
        </row>
        <row r="7595">
          <cell r="D7595" t="str">
            <v>Phillips 66 Company</v>
          </cell>
          <cell r="E7595" t="str">
            <v>Other Nonrenewable</v>
          </cell>
          <cell r="G7595">
            <v>271723</v>
          </cell>
          <cell r="H7595" t="str">
            <v>Merchant Unregulated</v>
          </cell>
        </row>
        <row r="7596">
          <cell r="D7596" t="str">
            <v>SunEdison, Inc.</v>
          </cell>
          <cell r="E7596" t="str">
            <v>Solar</v>
          </cell>
          <cell r="G7596" t="str">
            <v>NA</v>
          </cell>
          <cell r="H7596" t="str">
            <v>Merchant Unregulated</v>
          </cell>
        </row>
        <row r="7597">
          <cell r="D7597" t="str">
            <v>CMS Energy Corporation</v>
          </cell>
          <cell r="E7597" t="str">
            <v>Water</v>
          </cell>
          <cell r="G7597">
            <v>26017</v>
          </cell>
          <cell r="H7597" t="str">
            <v>Regulated</v>
          </cell>
        </row>
        <row r="7598">
          <cell r="D7598" t="str">
            <v>Lincoln Electric System</v>
          </cell>
          <cell r="E7598" t="str">
            <v>Gas</v>
          </cell>
          <cell r="G7598">
            <v>25458</v>
          </cell>
          <cell r="H7598" t="str">
            <v>Regulated</v>
          </cell>
        </row>
        <row r="7599">
          <cell r="D7599" t="str">
            <v>Lincoln Electric System</v>
          </cell>
          <cell r="E7599" t="str">
            <v>Oil</v>
          </cell>
          <cell r="G7599">
            <v>46</v>
          </cell>
          <cell r="H7599" t="str">
            <v>Regulated</v>
          </cell>
        </row>
        <row r="7600">
          <cell r="D7600" t="str">
            <v>Bryan City Of</v>
          </cell>
          <cell r="E7600" t="str">
            <v>Gas</v>
          </cell>
          <cell r="G7600">
            <v>100605</v>
          </cell>
          <cell r="H7600" t="str">
            <v>Merchant Unregulated</v>
          </cell>
        </row>
        <row r="7601">
          <cell r="D7601" t="str">
            <v>Bryan City Of</v>
          </cell>
          <cell r="E7601" t="str">
            <v>Gas</v>
          </cell>
          <cell r="G7601">
            <v>43786</v>
          </cell>
          <cell r="H7601" t="str">
            <v>Merchant Unregulated</v>
          </cell>
        </row>
        <row r="7602">
          <cell r="D7602" t="str">
            <v>Briar-Hydro Associates</v>
          </cell>
          <cell r="E7602" t="str">
            <v>Water</v>
          </cell>
          <cell r="G7602" t="str">
            <v>NA</v>
          </cell>
          <cell r="H7602" t="str">
            <v>Merchant Unregulated</v>
          </cell>
        </row>
        <row r="7603">
          <cell r="D7603" t="str">
            <v>Tenaska Inc.</v>
          </cell>
          <cell r="E7603" t="str">
            <v>Gas</v>
          </cell>
          <cell r="G7603">
            <v>139301</v>
          </cell>
          <cell r="H7603" t="str">
            <v>Merchant Unregulated</v>
          </cell>
        </row>
        <row r="7604">
          <cell r="D7604" t="str">
            <v>Berkshire Hathaway Inc.</v>
          </cell>
          <cell r="E7604" t="str">
            <v>Wind</v>
          </cell>
          <cell r="G7604">
            <v>1223897</v>
          </cell>
          <cell r="H7604" t="str">
            <v>Regulated</v>
          </cell>
        </row>
        <row r="7605">
          <cell r="D7605" t="str">
            <v>MidAmerican Energy Holdings Company</v>
          </cell>
          <cell r="E7605" t="str">
            <v>Wind</v>
          </cell>
          <cell r="G7605">
            <v>139017</v>
          </cell>
          <cell r="H7605" t="str">
            <v>Regulated</v>
          </cell>
        </row>
        <row r="7606">
          <cell r="D7606" t="str">
            <v>Berkshire Hathaway Inc.</v>
          </cell>
          <cell r="E7606" t="str">
            <v>Wind</v>
          </cell>
          <cell r="G7606">
            <v>262236</v>
          </cell>
          <cell r="H7606" t="str">
            <v>Regulated</v>
          </cell>
        </row>
        <row r="7607">
          <cell r="D7607" t="str">
            <v>MidAmerican Energy Holdings Company</v>
          </cell>
          <cell r="E7607" t="str">
            <v>Wind</v>
          </cell>
          <cell r="G7607">
            <v>29786</v>
          </cell>
          <cell r="H7607" t="str">
            <v>Regulated</v>
          </cell>
        </row>
        <row r="7608">
          <cell r="D7608" t="str">
            <v>Waste Management, Inc.</v>
          </cell>
          <cell r="E7608" t="str">
            <v>Biomass</v>
          </cell>
          <cell r="G7608" t="str">
            <v>NA</v>
          </cell>
          <cell r="H7608" t="str">
            <v>Merchant Unregulated</v>
          </cell>
        </row>
        <row r="7609">
          <cell r="D7609" t="str">
            <v>Nevada Irrigation District</v>
          </cell>
          <cell r="E7609" t="str">
            <v>Water</v>
          </cell>
          <cell r="G7609" t="str">
            <v>NA</v>
          </cell>
          <cell r="H7609" t="str">
            <v>Merchant Unregulated</v>
          </cell>
        </row>
        <row r="7610">
          <cell r="D7610" t="str">
            <v>Emera Incorporated</v>
          </cell>
          <cell r="E7610" t="str">
            <v>Wind</v>
          </cell>
          <cell r="G7610">
            <v>30469</v>
          </cell>
          <cell r="H7610" t="str">
            <v>Merchant Unregulated</v>
          </cell>
        </row>
        <row r="7611">
          <cell r="D7611" t="str">
            <v>First Wind Holdings Inc.</v>
          </cell>
          <cell r="E7611" t="str">
            <v>Wind</v>
          </cell>
          <cell r="G7611">
            <v>31713</v>
          </cell>
          <cell r="H7611" t="str">
            <v>Merchant Unregulated</v>
          </cell>
        </row>
        <row r="7612">
          <cell r="D7612" t="str">
            <v>Enel S.p.A.</v>
          </cell>
          <cell r="E7612" t="str">
            <v>Water</v>
          </cell>
          <cell r="G7612" t="str">
            <v>NA</v>
          </cell>
          <cell r="H7612" t="str">
            <v>Merchant Unregulated</v>
          </cell>
        </row>
        <row r="7613">
          <cell r="D7613" t="str">
            <v>Rolls-Royce Plc</v>
          </cell>
          <cell r="E7613" t="str">
            <v>Biomass</v>
          </cell>
          <cell r="G7613" t="str">
            <v>NA</v>
          </cell>
          <cell r="H7613" t="str">
            <v>Merchant Unregulated</v>
          </cell>
        </row>
        <row r="7614">
          <cell r="D7614" t="str">
            <v>Romark Logistics of PA Inc</v>
          </cell>
          <cell r="E7614" t="str">
            <v>Solar</v>
          </cell>
          <cell r="G7614" t="str">
            <v>NA</v>
          </cell>
          <cell r="H7614" t="str">
            <v>Merchant Unregulated</v>
          </cell>
        </row>
        <row r="7615">
          <cell r="D7615" t="str">
            <v>Temple-Inland, Inc.</v>
          </cell>
          <cell r="E7615" t="str">
            <v>Biomass</v>
          </cell>
          <cell r="G7615" t="str">
            <v>NA</v>
          </cell>
          <cell r="H7615" t="str">
            <v>Merchant Unregulated</v>
          </cell>
        </row>
        <row r="7616">
          <cell r="D7616" t="str">
            <v>Silver Point Capital, L.P.</v>
          </cell>
          <cell r="E7616" t="str">
            <v>Biomass</v>
          </cell>
          <cell r="G7616" t="str">
            <v>NA</v>
          </cell>
          <cell r="H7616" t="str">
            <v>Merchant Unregulated</v>
          </cell>
        </row>
        <row r="7617">
          <cell r="D7617" t="str">
            <v>Landgas of IL Corp.</v>
          </cell>
          <cell r="E7617" t="str">
            <v>Biomass</v>
          </cell>
          <cell r="G7617" t="str">
            <v>NA</v>
          </cell>
          <cell r="H7617" t="str">
            <v>Merchant Unregulated</v>
          </cell>
        </row>
        <row r="7618">
          <cell r="D7618" t="str">
            <v>General Motors Corporation</v>
          </cell>
          <cell r="E7618" t="str">
            <v>Gas</v>
          </cell>
          <cell r="G7618" t="str">
            <v>NA</v>
          </cell>
          <cell r="H7618" t="str">
            <v>Merchant Unregulated</v>
          </cell>
        </row>
        <row r="7619">
          <cell r="D7619" t="str">
            <v>Salt River Project</v>
          </cell>
          <cell r="E7619" t="str">
            <v>Water</v>
          </cell>
          <cell r="G7619" t="str">
            <v>NA</v>
          </cell>
          <cell r="H7619" t="str">
            <v>Merchant Unregulated</v>
          </cell>
        </row>
        <row r="7620">
          <cell r="D7620" t="str">
            <v>Roquette America, Inc.</v>
          </cell>
          <cell r="E7620" t="str">
            <v>Gas</v>
          </cell>
          <cell r="G7620" t="str">
            <v>NA</v>
          </cell>
          <cell r="H7620" t="str">
            <v>Merchant Unregulated</v>
          </cell>
        </row>
        <row r="7621">
          <cell r="D7621" t="str">
            <v>Roquette America, Inc.</v>
          </cell>
          <cell r="E7621" t="str">
            <v>Coal</v>
          </cell>
          <cell r="G7621" t="str">
            <v>NA</v>
          </cell>
          <cell r="H7621" t="str">
            <v>Merchant Unregulated</v>
          </cell>
        </row>
        <row r="7622">
          <cell r="D7622" t="str">
            <v>E.ON SE</v>
          </cell>
          <cell r="E7622" t="str">
            <v>Wind</v>
          </cell>
          <cell r="G7622">
            <v>596742</v>
          </cell>
          <cell r="H7622" t="str">
            <v>Merchant Unregulated</v>
          </cell>
        </row>
        <row r="7623">
          <cell r="D7623" t="str">
            <v>Rose Hill Solar, LLC</v>
          </cell>
          <cell r="E7623" t="str">
            <v>Solar</v>
          </cell>
          <cell r="G7623" t="str">
            <v>NA</v>
          </cell>
          <cell r="H7623" t="str">
            <v>Merchant Unregulated</v>
          </cell>
        </row>
        <row r="7624">
          <cell r="D7624" t="str">
            <v>Rosebud Sioux Tribe</v>
          </cell>
          <cell r="E7624" t="str">
            <v>Wind</v>
          </cell>
          <cell r="G7624" t="str">
            <v>NA</v>
          </cell>
          <cell r="H7624" t="str">
            <v>Merchant Unregulated</v>
          </cell>
        </row>
        <row r="7625">
          <cell r="D7625" t="str">
            <v>Cascade Energy Partners, LLC</v>
          </cell>
          <cell r="E7625" t="str">
            <v>Biomass</v>
          </cell>
          <cell r="G7625" t="str">
            <v>NA</v>
          </cell>
          <cell r="H7625" t="str">
            <v>Merchant Unregulated</v>
          </cell>
        </row>
        <row r="7626">
          <cell r="D7626" t="str">
            <v>Stellar J Corporation</v>
          </cell>
          <cell r="E7626" t="str">
            <v>Biomass</v>
          </cell>
          <cell r="G7626" t="str">
            <v>NA</v>
          </cell>
          <cell r="H7626" t="str">
            <v>Merchant Unregulated</v>
          </cell>
        </row>
        <row r="7627">
          <cell r="D7627" t="str">
            <v>Dominion Resources, Inc.</v>
          </cell>
          <cell r="E7627" t="str">
            <v>Gas</v>
          </cell>
          <cell r="G7627">
            <v>89956</v>
          </cell>
          <cell r="H7627" t="str">
            <v>Regulated</v>
          </cell>
        </row>
        <row r="7628">
          <cell r="D7628" t="str">
            <v>Castleton Commodities International LLC</v>
          </cell>
          <cell r="E7628" t="str">
            <v>Gas</v>
          </cell>
          <cell r="G7628" t="str">
            <v>NA</v>
          </cell>
          <cell r="H7628" t="str">
            <v>Merchant Unregulated</v>
          </cell>
        </row>
        <row r="7629">
          <cell r="D7629" t="str">
            <v>Energy Trading Innovations LLC</v>
          </cell>
          <cell r="E7629" t="str">
            <v>Gas</v>
          </cell>
          <cell r="G7629" t="str">
            <v>NA</v>
          </cell>
          <cell r="H7629" t="str">
            <v>Merchant Unregulated</v>
          </cell>
        </row>
        <row r="7630">
          <cell r="D7630" t="str">
            <v>Louis Dreyfus Holding B.V.</v>
          </cell>
          <cell r="E7630" t="str">
            <v>Gas</v>
          </cell>
          <cell r="G7630" t="str">
            <v>NA</v>
          </cell>
          <cell r="H7630" t="str">
            <v>Merchant Unregulated</v>
          </cell>
        </row>
        <row r="7631">
          <cell r="D7631" t="str">
            <v>Roseville City of</v>
          </cell>
          <cell r="E7631" t="str">
            <v>Gas</v>
          </cell>
          <cell r="G7631" t="str">
            <v>NA</v>
          </cell>
          <cell r="H7631" t="str">
            <v>Regulated</v>
          </cell>
        </row>
        <row r="7632">
          <cell r="D7632" t="str">
            <v>Roseville City of</v>
          </cell>
          <cell r="E7632" t="str">
            <v>Gas</v>
          </cell>
          <cell r="G7632">
            <v>577674</v>
          </cell>
          <cell r="H7632" t="str">
            <v>Regulated</v>
          </cell>
        </row>
        <row r="7633">
          <cell r="D7633" t="str">
            <v>MGE Energy, Inc.</v>
          </cell>
          <cell r="E7633" t="str">
            <v>Wind</v>
          </cell>
          <cell r="G7633">
            <v>20277</v>
          </cell>
          <cell r="H7633" t="str">
            <v>Regulated</v>
          </cell>
        </row>
        <row r="7634">
          <cell r="D7634" t="str">
            <v>Seattle City Light</v>
          </cell>
          <cell r="E7634" t="str">
            <v>Water</v>
          </cell>
          <cell r="G7634">
            <v>937814</v>
          </cell>
          <cell r="H7634" t="str">
            <v>Regulated</v>
          </cell>
        </row>
        <row r="7635">
          <cell r="D7635" t="str">
            <v>Corporación Gestamp</v>
          </cell>
          <cell r="E7635" t="str">
            <v>Wind</v>
          </cell>
          <cell r="G7635">
            <v>116618</v>
          </cell>
          <cell r="H7635" t="str">
            <v>Merchant Unregulated</v>
          </cell>
        </row>
        <row r="7636">
          <cell r="D7636" t="str">
            <v>Corporación Gestamp</v>
          </cell>
          <cell r="E7636" t="str">
            <v>Wind</v>
          </cell>
          <cell r="G7636" t="str">
            <v>NA</v>
          </cell>
          <cell r="H7636" t="str">
            <v>Merchant Unregulated</v>
          </cell>
        </row>
        <row r="7637">
          <cell r="D7637" t="str">
            <v>Domtar Corp.</v>
          </cell>
          <cell r="E7637" t="str">
            <v>Water</v>
          </cell>
          <cell r="G7637" t="str">
            <v>NA</v>
          </cell>
          <cell r="H7637" t="str">
            <v>Merchant Unregulated</v>
          </cell>
        </row>
        <row r="7638">
          <cell r="D7638" t="str">
            <v>Confederated Tribes-Warm Springs</v>
          </cell>
          <cell r="E7638" t="str">
            <v>Water</v>
          </cell>
          <cell r="G7638">
            <v>354532</v>
          </cell>
          <cell r="H7638" t="str">
            <v>Regulated</v>
          </cell>
        </row>
        <row r="7639">
          <cell r="D7639" t="str">
            <v>Portland General Electric Company</v>
          </cell>
          <cell r="E7639" t="str">
            <v>Water</v>
          </cell>
          <cell r="G7639">
            <v>709173</v>
          </cell>
          <cell r="H7639" t="str">
            <v>Regulated</v>
          </cell>
        </row>
        <row r="7640">
          <cell r="D7640" t="str">
            <v>Southern Company</v>
          </cell>
          <cell r="E7640" t="str">
            <v>Gas</v>
          </cell>
          <cell r="G7640">
            <v>188698</v>
          </cell>
          <cell r="H7640" t="str">
            <v>Merchant Unregulated</v>
          </cell>
        </row>
        <row r="7641">
          <cell r="D7641" t="str">
            <v>Southern Company</v>
          </cell>
          <cell r="E7641" t="str">
            <v>Gas</v>
          </cell>
          <cell r="G7641">
            <v>3068321</v>
          </cell>
          <cell r="H7641" t="str">
            <v>Merchant Unregulated</v>
          </cell>
        </row>
        <row r="7642">
          <cell r="D7642" t="str">
            <v>Orangeburg City of</v>
          </cell>
          <cell r="E7642" t="str">
            <v>Gas</v>
          </cell>
          <cell r="G7642" t="str">
            <v>NA</v>
          </cell>
          <cell r="H7642" t="str">
            <v>Regulated</v>
          </cell>
        </row>
        <row r="7643">
          <cell r="D7643" t="str">
            <v>Silver Point Capital, L.P.</v>
          </cell>
          <cell r="E7643" t="str">
            <v>Biomass</v>
          </cell>
          <cell r="G7643" t="str">
            <v>NA</v>
          </cell>
          <cell r="H7643" t="str">
            <v>Merchant Unregulated</v>
          </cell>
        </row>
        <row r="7644">
          <cell r="D7644" t="str">
            <v>Landgas of IL Corp.</v>
          </cell>
          <cell r="E7644" t="str">
            <v>Biomass</v>
          </cell>
          <cell r="G7644" t="str">
            <v>NA</v>
          </cell>
          <cell r="H7644" t="str">
            <v>Merchant Unregulated</v>
          </cell>
        </row>
        <row r="7645">
          <cell r="D7645" t="str">
            <v>Duke Energy Corporation</v>
          </cell>
          <cell r="E7645" t="str">
            <v>Coal</v>
          </cell>
          <cell r="G7645">
            <v>7049376</v>
          </cell>
          <cell r="H7645" t="str">
            <v>Regulated</v>
          </cell>
        </row>
        <row r="7646">
          <cell r="D7646" t="str">
            <v>North Carolina Eastern M P A</v>
          </cell>
          <cell r="E7646" t="str">
            <v>Coal</v>
          </cell>
          <cell r="G7646">
            <v>525008</v>
          </cell>
          <cell r="H7646" t="str">
            <v>Regulated</v>
          </cell>
        </row>
        <row r="7647">
          <cell r="D7647" t="str">
            <v>Capital Power Corporation</v>
          </cell>
          <cell r="E7647" t="str">
            <v>Coal</v>
          </cell>
          <cell r="G7647" t="str">
            <v>NA</v>
          </cell>
          <cell r="H7647" t="str">
            <v>Merchant Unregulated</v>
          </cell>
        </row>
        <row r="7648">
          <cell r="D7648" t="str">
            <v>United States Government</v>
          </cell>
          <cell r="E7648" t="str">
            <v>Water</v>
          </cell>
          <cell r="G7648" t="str">
            <v>NA</v>
          </cell>
          <cell r="H7648" t="str">
            <v>Merchant Unregulated</v>
          </cell>
        </row>
        <row r="7649">
          <cell r="D7649" t="str">
            <v>Duke Energy Corporation</v>
          </cell>
          <cell r="E7649" t="str">
            <v>Solar</v>
          </cell>
          <cell r="G7649" t="str">
            <v>NA</v>
          </cell>
          <cell r="H7649" t="str">
            <v>Merchant Unregulated</v>
          </cell>
        </row>
        <row r="7650">
          <cell r="D7650" t="str">
            <v>Axiall Corporation</v>
          </cell>
          <cell r="E7650" t="str">
            <v>Gas</v>
          </cell>
          <cell r="G7650" t="str">
            <v>NA</v>
          </cell>
          <cell r="H7650" t="str">
            <v>Merchant Unregulated</v>
          </cell>
        </row>
        <row r="7651">
          <cell r="D7651" t="str">
            <v>Entergy Corporation</v>
          </cell>
          <cell r="E7651" t="str">
            <v>Gas</v>
          </cell>
          <cell r="G7651">
            <v>1522902</v>
          </cell>
          <cell r="H7651" t="str">
            <v>Merchant Unregulated</v>
          </cell>
        </row>
        <row r="7652">
          <cell r="D7652" t="str">
            <v>Aspen City of</v>
          </cell>
          <cell r="E7652" t="str">
            <v>Water</v>
          </cell>
          <cell r="G7652" t="str">
            <v>NA</v>
          </cell>
          <cell r="H7652" t="str">
            <v>Regulated</v>
          </cell>
        </row>
        <row r="7653">
          <cell r="D7653" t="str">
            <v>Iberdrola, S.A.</v>
          </cell>
          <cell r="E7653" t="str">
            <v>Wind</v>
          </cell>
          <cell r="G7653">
            <v>405292</v>
          </cell>
          <cell r="H7653" t="str">
            <v>Merchant Unregulated</v>
          </cell>
        </row>
        <row r="7654">
          <cell r="D7654" t="str">
            <v>Capital Power Corporation</v>
          </cell>
          <cell r="E7654" t="str">
            <v>Gas</v>
          </cell>
          <cell r="G7654">
            <v>363795</v>
          </cell>
          <cell r="H7654" t="str">
            <v>Merchant Unregulated</v>
          </cell>
        </row>
        <row r="7655">
          <cell r="D7655" t="str">
            <v>NewPage Holdings Inc.</v>
          </cell>
          <cell r="E7655" t="str">
            <v>Biomass</v>
          </cell>
          <cell r="G7655">
            <v>349579</v>
          </cell>
          <cell r="H7655" t="str">
            <v>Merchant Unregulated</v>
          </cell>
        </row>
        <row r="7656">
          <cell r="D7656" t="str">
            <v>Dominion Resources, Inc.</v>
          </cell>
          <cell r="E7656" t="str">
            <v>Biomass</v>
          </cell>
          <cell r="G7656">
            <v>63446</v>
          </cell>
          <cell r="H7656" t="str">
            <v>Merchant Unregulated</v>
          </cell>
        </row>
        <row r="7657">
          <cell r="D7657" t="str">
            <v>JPMorgan Chase &amp; Co.</v>
          </cell>
          <cell r="E7657" t="str">
            <v>Biomass</v>
          </cell>
          <cell r="G7657">
            <v>6220</v>
          </cell>
          <cell r="H7657" t="str">
            <v>Merchant Unregulated</v>
          </cell>
        </row>
        <row r="7658">
          <cell r="D7658" t="str">
            <v>Duke Energy Corporation</v>
          </cell>
          <cell r="E7658" t="str">
            <v>Biomass</v>
          </cell>
          <cell r="G7658">
            <v>93927</v>
          </cell>
          <cell r="H7658" t="str">
            <v>Merchant Unregulated</v>
          </cell>
        </row>
        <row r="7659">
          <cell r="D7659" t="str">
            <v>Manulife Financial Corporation</v>
          </cell>
          <cell r="E7659" t="str">
            <v>Biomass</v>
          </cell>
          <cell r="G7659">
            <v>45408</v>
          </cell>
          <cell r="H7659" t="str">
            <v>Merchant Unregulated</v>
          </cell>
        </row>
        <row r="7660">
          <cell r="D7660" t="str">
            <v>Sojitz Corporation</v>
          </cell>
          <cell r="E7660" t="str">
            <v>Biomass</v>
          </cell>
          <cell r="G7660">
            <v>63446</v>
          </cell>
          <cell r="H7660" t="str">
            <v>Merchant Unregulated</v>
          </cell>
        </row>
        <row r="7661">
          <cell r="D7661" t="str">
            <v>Brookfield Renewable Energy Partners L.P.</v>
          </cell>
          <cell r="E7661" t="str">
            <v>Water</v>
          </cell>
          <cell r="G7661">
            <v>99959</v>
          </cell>
          <cell r="H7661" t="str">
            <v>Merchant Unregulated</v>
          </cell>
        </row>
        <row r="7662">
          <cell r="D7662" t="str">
            <v>Brookfield Asset Management Inc.</v>
          </cell>
          <cell r="E7662" t="str">
            <v>Water</v>
          </cell>
          <cell r="G7662">
            <v>185720</v>
          </cell>
          <cell r="H7662" t="str">
            <v>Merchant Unregulated</v>
          </cell>
        </row>
        <row r="7663">
          <cell r="D7663" t="str">
            <v>Crestwood Energy, Inc.</v>
          </cell>
          <cell r="E7663" t="str">
            <v>Gas</v>
          </cell>
          <cell r="G7663" t="str">
            <v>NA</v>
          </cell>
          <cell r="H7663" t="str">
            <v>Merchant Unregulated</v>
          </cell>
        </row>
        <row r="7664">
          <cell r="D7664" t="str">
            <v>EIF Management, LLC</v>
          </cell>
          <cell r="E7664" t="str">
            <v>Gas</v>
          </cell>
          <cell r="G7664" t="str">
            <v>NA</v>
          </cell>
          <cell r="H7664" t="str">
            <v>Merchant Unregulated</v>
          </cell>
        </row>
        <row r="7665">
          <cell r="D7665" t="str">
            <v>Ameresco Inc.</v>
          </cell>
          <cell r="E7665" t="str">
            <v>Solar</v>
          </cell>
          <cell r="G7665" t="str">
            <v>NA</v>
          </cell>
          <cell r="H7665" t="str">
            <v>Merchant Unregulated</v>
          </cell>
        </row>
        <row r="7666">
          <cell r="D7666" t="str">
            <v>Edison International</v>
          </cell>
          <cell r="E7666" t="str">
            <v>Water</v>
          </cell>
          <cell r="G7666">
            <v>17919</v>
          </cell>
          <cell r="H7666" t="str">
            <v>Regulated</v>
          </cell>
        </row>
        <row r="7667">
          <cell r="D7667" t="str">
            <v>Ameren Corporation</v>
          </cell>
          <cell r="E7667" t="str">
            <v>Coal</v>
          </cell>
          <cell r="G7667">
            <v>8118776</v>
          </cell>
          <cell r="H7667" t="str">
            <v>Regulated</v>
          </cell>
        </row>
        <row r="7668">
          <cell r="D7668" t="str">
            <v>Russell City of KS</v>
          </cell>
          <cell r="E7668" t="str">
            <v>Gas</v>
          </cell>
          <cell r="G7668" t="str">
            <v>NA</v>
          </cell>
          <cell r="H7668" t="str">
            <v>Regulated</v>
          </cell>
        </row>
        <row r="7669">
          <cell r="D7669" t="str">
            <v>Calpine Corporation</v>
          </cell>
          <cell r="E7669" t="str">
            <v>Gas</v>
          </cell>
          <cell r="G7669" t="str">
            <v>NA</v>
          </cell>
          <cell r="H7669" t="str">
            <v>Merchant Unregulated</v>
          </cell>
        </row>
        <row r="7670">
          <cell r="D7670" t="str">
            <v>General Electric Company</v>
          </cell>
          <cell r="E7670" t="str">
            <v>Gas</v>
          </cell>
          <cell r="G7670" t="str">
            <v>NA</v>
          </cell>
          <cell r="H7670" t="str">
            <v>Merchant Unregulated</v>
          </cell>
        </row>
        <row r="7671">
          <cell r="D7671" t="str">
            <v>East Columbia Basin Irrigation</v>
          </cell>
          <cell r="E7671" t="str">
            <v>Water</v>
          </cell>
          <cell r="G7671" t="str">
            <v>NA</v>
          </cell>
          <cell r="H7671" t="str">
            <v>Merchant Unregulated</v>
          </cell>
        </row>
        <row r="7672">
          <cell r="D7672" t="str">
            <v>Quincy-Columbia Basin Irr Dist</v>
          </cell>
          <cell r="E7672" t="str">
            <v>Water</v>
          </cell>
          <cell r="G7672" t="str">
            <v>NA</v>
          </cell>
          <cell r="H7672" t="str">
            <v>Merchant Unregulated</v>
          </cell>
        </row>
        <row r="7673">
          <cell r="D7673" t="str">
            <v>South Columbia Basin Irrigation District</v>
          </cell>
          <cell r="E7673" t="str">
            <v>Water</v>
          </cell>
          <cell r="G7673" t="str">
            <v>NA</v>
          </cell>
          <cell r="H7673" t="str">
            <v>Merchant Unregulated</v>
          </cell>
        </row>
        <row r="7674">
          <cell r="D7674" t="str">
            <v>Russell City of KS</v>
          </cell>
          <cell r="E7674" t="str">
            <v>Gas</v>
          </cell>
          <cell r="G7674" t="str">
            <v>NA</v>
          </cell>
          <cell r="H7674" t="str">
            <v>Regulated</v>
          </cell>
        </row>
        <row r="7675">
          <cell r="D7675" t="str">
            <v>Alaska Village Electric Cooperative, Inc.</v>
          </cell>
          <cell r="E7675" t="str">
            <v>Oil</v>
          </cell>
          <cell r="G7675" t="str">
            <v>NA</v>
          </cell>
          <cell r="H7675" t="str">
            <v>Merchant Unregulated</v>
          </cell>
        </row>
        <row r="7676">
          <cell r="D7676" t="str">
            <v>Navitas Energy, Inc.</v>
          </cell>
          <cell r="E7676" t="str">
            <v>Wind</v>
          </cell>
          <cell r="G7676" t="str">
            <v>NA</v>
          </cell>
          <cell r="H7676" t="str">
            <v>Merchant Unregulated</v>
          </cell>
        </row>
        <row r="7677">
          <cell r="D7677" t="str">
            <v>Gamesa Corporacion Tecnologica S.A.</v>
          </cell>
          <cell r="E7677" t="str">
            <v>Wind</v>
          </cell>
          <cell r="G7677" t="str">
            <v>NA</v>
          </cell>
          <cell r="H7677" t="str">
            <v>Merchant Unregulated</v>
          </cell>
        </row>
        <row r="7678">
          <cell r="D7678" t="str">
            <v>Enel S.p.A.</v>
          </cell>
          <cell r="E7678" t="str">
            <v>Wind</v>
          </cell>
          <cell r="G7678" t="str">
            <v>NA</v>
          </cell>
          <cell r="H7678" t="str">
            <v>Merchant Unregulated</v>
          </cell>
        </row>
        <row r="7679">
          <cell r="D7679" t="str">
            <v>Gaz Métro Limited Partnership</v>
          </cell>
          <cell r="E7679" t="str">
            <v>Oil</v>
          </cell>
          <cell r="G7679" t="str">
            <v>NA</v>
          </cell>
          <cell r="H7679" t="str">
            <v>Regulated</v>
          </cell>
        </row>
        <row r="7680">
          <cell r="D7680" t="str">
            <v>Colorado Springs Utilities</v>
          </cell>
          <cell r="E7680" t="str">
            <v>Water</v>
          </cell>
          <cell r="G7680" t="str">
            <v>NA</v>
          </cell>
          <cell r="H7680" t="str">
            <v>Regulated</v>
          </cell>
        </row>
        <row r="7681">
          <cell r="D7681" t="str">
            <v>SunEdison, Inc.</v>
          </cell>
          <cell r="E7681" t="str">
            <v>Solar</v>
          </cell>
          <cell r="G7681" t="str">
            <v>NA</v>
          </cell>
          <cell r="H7681" t="str">
            <v>Merchant Unregulated</v>
          </cell>
        </row>
        <row r="7682">
          <cell r="D7682" t="str">
            <v>SunEdison, Inc.</v>
          </cell>
          <cell r="E7682" t="str">
            <v>Solar</v>
          </cell>
          <cell r="G7682" t="str">
            <v>NA</v>
          </cell>
          <cell r="H7682" t="str">
            <v>Merchant Unregulated</v>
          </cell>
        </row>
        <row r="7683">
          <cell r="D7683" t="str">
            <v>PPL Corporation</v>
          </cell>
          <cell r="E7683" t="str">
            <v>Water</v>
          </cell>
          <cell r="G7683">
            <v>390454</v>
          </cell>
          <cell r="H7683" t="str">
            <v>Merchant Unregulated</v>
          </cell>
        </row>
        <row r="7684">
          <cell r="D7684" t="str">
            <v>NV Energy, Inc.</v>
          </cell>
          <cell r="E7684" t="str">
            <v>Solar</v>
          </cell>
          <cell r="G7684">
            <v>188</v>
          </cell>
          <cell r="H7684" t="str">
            <v>Regulated</v>
          </cell>
        </row>
        <row r="7685">
          <cell r="D7685" t="str">
            <v>Duke Energy Corporation</v>
          </cell>
          <cell r="E7685" t="str">
            <v>Biomass</v>
          </cell>
          <cell r="G7685" t="str">
            <v>NA</v>
          </cell>
          <cell r="H7685" t="str">
            <v>Merchant Unregulated</v>
          </cell>
        </row>
        <row r="7686">
          <cell r="D7686" t="str">
            <v>GDF Suez SA</v>
          </cell>
          <cell r="E7686" t="str">
            <v>Biomass</v>
          </cell>
          <cell r="G7686" t="str">
            <v>NA</v>
          </cell>
          <cell r="H7686" t="str">
            <v>Merchant Unregulated</v>
          </cell>
        </row>
        <row r="7687">
          <cell r="D7687" t="str">
            <v>MetLife Capital Credit L. P.</v>
          </cell>
          <cell r="E7687" t="str">
            <v>Wind</v>
          </cell>
          <cell r="G7687" t="str">
            <v>NA</v>
          </cell>
          <cell r="H7687" t="str">
            <v>Merchant Unregulated</v>
          </cell>
        </row>
        <row r="7688">
          <cell r="D7688" t="str">
            <v>Mountain Air Resources LLC</v>
          </cell>
          <cell r="E7688" t="str">
            <v>Wind</v>
          </cell>
          <cell r="G7688" t="str">
            <v>NA</v>
          </cell>
          <cell r="H7688" t="str">
            <v>Merchant Unregulated</v>
          </cell>
        </row>
        <row r="7689">
          <cell r="D7689" t="str">
            <v>Exelon Corporation</v>
          </cell>
          <cell r="E7689" t="str">
            <v>Wind</v>
          </cell>
          <cell r="G7689" t="str">
            <v>NA</v>
          </cell>
          <cell r="H7689" t="str">
            <v>Merchant Unregulated</v>
          </cell>
        </row>
        <row r="7690">
          <cell r="D7690" t="str">
            <v>Steven and Pamela Christoffer</v>
          </cell>
          <cell r="E7690" t="str">
            <v>Wind</v>
          </cell>
          <cell r="G7690" t="str">
            <v>NA</v>
          </cell>
          <cell r="H7690" t="str">
            <v>Merchant Unregulated</v>
          </cell>
        </row>
        <row r="7691">
          <cell r="D7691" t="str">
            <v>TransCanada Corporation</v>
          </cell>
          <cell r="E7691" t="str">
            <v>Water</v>
          </cell>
          <cell r="G7691">
            <v>230550</v>
          </cell>
          <cell r="H7691" t="str">
            <v>Merchant Unregulated</v>
          </cell>
        </row>
        <row r="7692">
          <cell r="D7692" t="str">
            <v>Sappi Fine Paper PLC</v>
          </cell>
          <cell r="E7692" t="str">
            <v>Coal</v>
          </cell>
          <cell r="G7692" t="str">
            <v>NA</v>
          </cell>
          <cell r="H7692" t="str">
            <v>Merchant Unregulated</v>
          </cell>
        </row>
        <row r="7693">
          <cell r="D7693" t="str">
            <v>Sappi Fine Paper PLC</v>
          </cell>
          <cell r="E7693" t="str">
            <v>Biomass</v>
          </cell>
          <cell r="G7693">
            <v>106011</v>
          </cell>
          <cell r="H7693" t="str">
            <v>Merchant Unregulated</v>
          </cell>
        </row>
        <row r="7694">
          <cell r="D7694" t="str">
            <v>Sappi Fine Paper PLC</v>
          </cell>
          <cell r="E7694" t="str">
            <v>Water</v>
          </cell>
          <cell r="G7694">
            <v>35931</v>
          </cell>
          <cell r="H7694" t="str">
            <v>Merchant Unregulated</v>
          </cell>
        </row>
        <row r="7695">
          <cell r="D7695" t="str">
            <v>Enel S.p.A.</v>
          </cell>
          <cell r="E7695" t="str">
            <v>Water</v>
          </cell>
          <cell r="G7695" t="str">
            <v>NA</v>
          </cell>
          <cell r="H7695" t="str">
            <v>Merchant Unregulated</v>
          </cell>
        </row>
        <row r="7696">
          <cell r="D7696" t="str">
            <v>Tallahassee City of</v>
          </cell>
          <cell r="E7696" t="str">
            <v>Gas</v>
          </cell>
          <cell r="G7696">
            <v>50515</v>
          </cell>
          <cell r="H7696" t="str">
            <v>Regulated</v>
          </cell>
        </row>
        <row r="7697">
          <cell r="D7697" t="str">
            <v>Tallahassee City of</v>
          </cell>
          <cell r="E7697" t="str">
            <v>Gas</v>
          </cell>
          <cell r="G7697">
            <v>1017538</v>
          </cell>
          <cell r="H7697" t="str">
            <v>Regulated</v>
          </cell>
        </row>
        <row r="7698">
          <cell r="D7698" t="str">
            <v>Ketchikan Public Utilities</v>
          </cell>
          <cell r="E7698" t="str">
            <v>Oil</v>
          </cell>
          <cell r="G7698" t="str">
            <v>NA</v>
          </cell>
          <cell r="H7698" t="str">
            <v>Regulated</v>
          </cell>
        </row>
        <row r="7699">
          <cell r="D7699" t="str">
            <v>Sabetha City of</v>
          </cell>
          <cell r="E7699" t="str">
            <v>Oil</v>
          </cell>
          <cell r="G7699" t="str">
            <v>NA</v>
          </cell>
          <cell r="H7699" t="str">
            <v>Regulated</v>
          </cell>
        </row>
        <row r="7700">
          <cell r="D7700" t="str">
            <v>Traverse City City of</v>
          </cell>
          <cell r="E7700" t="str">
            <v>Water</v>
          </cell>
          <cell r="G7700" t="str">
            <v>NA</v>
          </cell>
          <cell r="H7700" t="str">
            <v>Regulated</v>
          </cell>
        </row>
        <row r="7701">
          <cell r="D7701" t="str">
            <v>Entergy Corporation</v>
          </cell>
          <cell r="E7701" t="str">
            <v>Gas</v>
          </cell>
          <cell r="G7701">
            <v>3663789</v>
          </cell>
          <cell r="H7701" t="str">
            <v>Regulated</v>
          </cell>
        </row>
        <row r="7702">
          <cell r="D7702" t="str">
            <v>NRG Energy, Inc.</v>
          </cell>
          <cell r="E7702" t="str">
            <v>Gas</v>
          </cell>
          <cell r="G7702" t="str">
            <v>NA</v>
          </cell>
          <cell r="H7702" t="str">
            <v>Merchant Unregulated</v>
          </cell>
        </row>
        <row r="7703">
          <cell r="D7703" t="str">
            <v>ArcLight Capital Partners LLC</v>
          </cell>
          <cell r="E7703" t="str">
            <v>Gas</v>
          </cell>
          <cell r="G7703" t="str">
            <v>NA</v>
          </cell>
          <cell r="H7703" t="str">
            <v>Merchant Unregulated</v>
          </cell>
        </row>
        <row r="7704">
          <cell r="D7704" t="str">
            <v>E I Dupont De Nemours &amp; Co</v>
          </cell>
          <cell r="E7704" t="str">
            <v>Gas</v>
          </cell>
          <cell r="G7704" t="str">
            <v>NA</v>
          </cell>
          <cell r="H7704" t="str">
            <v>Merchant Unregulated</v>
          </cell>
        </row>
        <row r="7705">
          <cell r="D7705" t="str">
            <v>E.I. du Pont de Nemours &amp; Company</v>
          </cell>
          <cell r="E7705" t="str">
            <v>Gas</v>
          </cell>
          <cell r="G7705">
            <v>2898235</v>
          </cell>
          <cell r="H7705" t="str">
            <v>Merchant Unregulated</v>
          </cell>
        </row>
        <row r="7706">
          <cell r="D7706" t="str">
            <v>Sacramento Municipal Utility District</v>
          </cell>
          <cell r="E7706" t="str">
            <v>Solar</v>
          </cell>
          <cell r="G7706" t="str">
            <v>NA</v>
          </cell>
          <cell r="H7706" t="str">
            <v>Regulated</v>
          </cell>
        </row>
        <row r="7707">
          <cell r="D7707" t="str">
            <v>EDF Group</v>
          </cell>
          <cell r="E7707" t="str">
            <v>Solar</v>
          </cell>
          <cell r="G7707" t="str">
            <v>NA</v>
          </cell>
          <cell r="H7707" t="str">
            <v>Merchant Unregulated</v>
          </cell>
        </row>
        <row r="7708">
          <cell r="D7708" t="str">
            <v>EDF Group</v>
          </cell>
          <cell r="E7708" t="str">
            <v>Solar</v>
          </cell>
          <cell r="G7708" t="str">
            <v>NA</v>
          </cell>
          <cell r="H7708" t="str">
            <v>Merchant Unregulated</v>
          </cell>
        </row>
        <row r="7709">
          <cell r="D7709" t="str">
            <v>SunEdison, Inc.</v>
          </cell>
          <cell r="E7709" t="str">
            <v>Solar</v>
          </cell>
          <cell r="G7709" t="str">
            <v>NA</v>
          </cell>
          <cell r="H7709" t="str">
            <v>Merchant Unregulated</v>
          </cell>
        </row>
        <row r="7710">
          <cell r="D7710" t="str">
            <v>Exelon Corporation</v>
          </cell>
          <cell r="E7710" t="str">
            <v>Water</v>
          </cell>
          <cell r="G7710">
            <v>436416</v>
          </cell>
          <cell r="H7710" t="str">
            <v>Merchant Unregulated</v>
          </cell>
        </row>
        <row r="7711">
          <cell r="D7711" t="str">
            <v>LS Power Group</v>
          </cell>
          <cell r="E7711" t="str">
            <v>Water</v>
          </cell>
          <cell r="G7711">
            <v>315546</v>
          </cell>
          <cell r="H7711" t="str">
            <v>Merchant Unregulated</v>
          </cell>
        </row>
        <row r="7712">
          <cell r="D7712" t="str">
            <v>Tate &amp; Lyle</v>
          </cell>
          <cell r="E7712" t="str">
            <v>Coal</v>
          </cell>
          <cell r="G7712" t="str">
            <v>NA</v>
          </cell>
          <cell r="H7712" t="str">
            <v>Merchant Unregulated</v>
          </cell>
        </row>
        <row r="7713">
          <cell r="D7713" t="str">
            <v>Bay City City of</v>
          </cell>
          <cell r="E7713" t="str">
            <v>Gas</v>
          </cell>
          <cell r="G7713" t="str">
            <v>NA</v>
          </cell>
          <cell r="H7713" t="str">
            <v>Regulated</v>
          </cell>
        </row>
        <row r="7714">
          <cell r="D7714" t="str">
            <v>Pinnacle West Capital Corporation</v>
          </cell>
          <cell r="E7714" t="str">
            <v>Gas</v>
          </cell>
          <cell r="G7714">
            <v>16728</v>
          </cell>
          <cell r="H7714" t="str">
            <v>Regulated</v>
          </cell>
        </row>
        <row r="7715">
          <cell r="D7715" t="str">
            <v>Paragon Assets</v>
          </cell>
          <cell r="E7715" t="str">
            <v>Gas</v>
          </cell>
          <cell r="G7715">
            <v>357405</v>
          </cell>
          <cell r="H7715" t="str">
            <v>Merchant Unregulated</v>
          </cell>
        </row>
        <row r="7716">
          <cell r="D7716" t="str">
            <v>NRG Energy, Inc.</v>
          </cell>
          <cell r="E7716" t="str">
            <v>Gas</v>
          </cell>
          <cell r="G7716">
            <v>357405</v>
          </cell>
          <cell r="H7716" t="str">
            <v>Merchant Unregulated</v>
          </cell>
        </row>
        <row r="7717">
          <cell r="D7717" t="str">
            <v>Pinnacle West Capital Corporation</v>
          </cell>
          <cell r="E7717" t="str">
            <v>Solar</v>
          </cell>
          <cell r="G7717">
            <v>17</v>
          </cell>
          <cell r="H7717" t="str">
            <v>Regulated</v>
          </cell>
        </row>
        <row r="7718">
          <cell r="D7718" t="str">
            <v>Best Power International, LLC</v>
          </cell>
          <cell r="E7718" t="str">
            <v>Solar</v>
          </cell>
          <cell r="G7718" t="str">
            <v>NA</v>
          </cell>
          <cell r="H7718" t="str">
            <v>Merchant Unregulated</v>
          </cell>
        </row>
        <row r="7719">
          <cell r="D7719" t="str">
            <v>Resurrection Health Care</v>
          </cell>
          <cell r="E7719" t="str">
            <v>Gas</v>
          </cell>
          <cell r="G7719" t="str">
            <v>NA</v>
          </cell>
          <cell r="H7719" t="str">
            <v>Merchant Unregulated</v>
          </cell>
        </row>
        <row r="7720">
          <cell r="D7720" t="str">
            <v>Exelon Corporation</v>
          </cell>
          <cell r="E7720" t="str">
            <v>Nuclear</v>
          </cell>
          <cell r="G7720">
            <v>8025790</v>
          </cell>
          <cell r="H7720" t="str">
            <v>Merchant Unregulated</v>
          </cell>
        </row>
        <row r="7721">
          <cell r="D7721" t="str">
            <v>Public Service Enterprise Group Incorporated</v>
          </cell>
          <cell r="E7721" t="str">
            <v>Nuclear</v>
          </cell>
          <cell r="G7721">
            <v>10818516</v>
          </cell>
          <cell r="H7721" t="str">
            <v>Merchant Unregulated</v>
          </cell>
        </row>
        <row r="7722">
          <cell r="D7722" t="str">
            <v>Exelon Corporation</v>
          </cell>
          <cell r="E7722" t="str">
            <v>Oil</v>
          </cell>
          <cell r="G7722">
            <v>35</v>
          </cell>
          <cell r="H7722" t="str">
            <v>Merchant Unregulated</v>
          </cell>
        </row>
        <row r="7723">
          <cell r="D7723" t="str">
            <v>Public Service Enterprise Group Incorporated</v>
          </cell>
          <cell r="E7723" t="str">
            <v>Oil</v>
          </cell>
          <cell r="G7723">
            <v>44</v>
          </cell>
          <cell r="H7723" t="str">
            <v>Merchant Unregulated</v>
          </cell>
        </row>
        <row r="7724">
          <cell r="D7724" t="str">
            <v>Salem City of VA</v>
          </cell>
          <cell r="E7724" t="str">
            <v>Oil</v>
          </cell>
          <cell r="G7724" t="str">
            <v>NA</v>
          </cell>
          <cell r="H7724" t="str">
            <v>Regulated</v>
          </cell>
        </row>
        <row r="7725">
          <cell r="D7725" t="str">
            <v>EIF Management, LLC</v>
          </cell>
          <cell r="E7725" t="str">
            <v>Biomass</v>
          </cell>
          <cell r="G7725" t="str">
            <v>NA</v>
          </cell>
          <cell r="H7725" t="str">
            <v>Merchant Unregulated</v>
          </cell>
        </row>
        <row r="7726">
          <cell r="D7726" t="str">
            <v>Enpower Corp.</v>
          </cell>
          <cell r="E7726" t="str">
            <v>Biomass</v>
          </cell>
          <cell r="G7726" t="str">
            <v>NA</v>
          </cell>
          <cell r="H7726" t="str">
            <v>Merchant Unregulated</v>
          </cell>
        </row>
        <row r="7727">
          <cell r="D7727" t="str">
            <v>DTE Energy Company</v>
          </cell>
          <cell r="E7727" t="str">
            <v>Biomass</v>
          </cell>
          <cell r="G7727" t="str">
            <v>NA</v>
          </cell>
          <cell r="H7727" t="str">
            <v>Merchant Unregulated</v>
          </cell>
        </row>
        <row r="7728">
          <cell r="D7728" t="str">
            <v>Footprint Power LLC</v>
          </cell>
          <cell r="E7728" t="str">
            <v>Coal</v>
          </cell>
          <cell r="G7728">
            <v>56203</v>
          </cell>
          <cell r="H7728" t="str">
            <v>Merchant Unregulated</v>
          </cell>
        </row>
        <row r="7729">
          <cell r="D7729" t="str">
            <v>Footprint Power LLC</v>
          </cell>
          <cell r="E7729" t="str">
            <v>Oil</v>
          </cell>
          <cell r="G7729">
            <v>2412</v>
          </cell>
          <cell r="H7729" t="str">
            <v>Merchant Unregulated</v>
          </cell>
        </row>
        <row r="7730">
          <cell r="D7730" t="str">
            <v>Portland General Electric Company</v>
          </cell>
          <cell r="E7730" t="str">
            <v>Oil</v>
          </cell>
          <cell r="G7730">
            <v>74</v>
          </cell>
          <cell r="H7730" t="str">
            <v>Regulated</v>
          </cell>
        </row>
        <row r="7731">
          <cell r="D7731" t="str">
            <v>Salem City of VA</v>
          </cell>
          <cell r="E7731" t="str">
            <v>Oil</v>
          </cell>
          <cell r="G7731" t="str">
            <v>NA</v>
          </cell>
          <cell r="H7731" t="str">
            <v>Regulated</v>
          </cell>
        </row>
        <row r="7732">
          <cell r="D7732" t="str">
            <v>Salem City of VA</v>
          </cell>
          <cell r="E7732" t="str">
            <v>Oil</v>
          </cell>
          <cell r="G7732" t="str">
            <v>NA</v>
          </cell>
          <cell r="H7732" t="str">
            <v>Regulated</v>
          </cell>
        </row>
        <row r="7733">
          <cell r="D7733" t="str">
            <v>Xcel Energy Inc.</v>
          </cell>
          <cell r="E7733" t="str">
            <v>Water</v>
          </cell>
          <cell r="G7733">
            <v>1457</v>
          </cell>
          <cell r="H7733" t="str">
            <v>Regulated</v>
          </cell>
        </row>
        <row r="7734">
          <cell r="D7734" t="str">
            <v>Grand River Dam Authority</v>
          </cell>
          <cell r="E7734" t="str">
            <v>Water</v>
          </cell>
          <cell r="G7734">
            <v>150566</v>
          </cell>
          <cell r="H7734" t="str">
            <v>Merchant Unregulated</v>
          </cell>
        </row>
        <row r="7735">
          <cell r="D7735" t="str">
            <v>Chevron Corporation</v>
          </cell>
          <cell r="E7735" t="str">
            <v>Gas</v>
          </cell>
          <cell r="G7735" t="str">
            <v>NA</v>
          </cell>
          <cell r="H7735" t="str">
            <v>Merchant Unregulated</v>
          </cell>
        </row>
        <row r="7736">
          <cell r="D7736" t="str">
            <v>Edison International</v>
          </cell>
          <cell r="E7736" t="str">
            <v>Gas</v>
          </cell>
          <cell r="G7736" t="str">
            <v>NA</v>
          </cell>
          <cell r="H7736" t="str">
            <v>Merchant Unregulated</v>
          </cell>
        </row>
        <row r="7737">
          <cell r="D7737" t="str">
            <v>SolarCity Corp</v>
          </cell>
          <cell r="E7737" t="str">
            <v>Solar</v>
          </cell>
          <cell r="G7737" t="str">
            <v>NA</v>
          </cell>
          <cell r="H7737" t="str">
            <v>Merchant Unregulated</v>
          </cell>
        </row>
        <row r="7738">
          <cell r="D7738" t="str">
            <v>Gaz Métro Limited Partnership</v>
          </cell>
          <cell r="E7738" t="str">
            <v>Water</v>
          </cell>
          <cell r="G7738" t="str">
            <v>NA</v>
          </cell>
          <cell r="H7738" t="str">
            <v>Regulated</v>
          </cell>
        </row>
        <row r="7739">
          <cell r="D7739" t="str">
            <v>Alaska Energy &amp; Resources Company</v>
          </cell>
          <cell r="E7739" t="str">
            <v>Water</v>
          </cell>
          <cell r="G7739" t="str">
            <v>NA</v>
          </cell>
          <cell r="H7739" t="str">
            <v>Regulated</v>
          </cell>
        </row>
        <row r="7740">
          <cell r="D7740" t="str">
            <v>IDACORP, Inc.</v>
          </cell>
          <cell r="E7740" t="str">
            <v>Oil</v>
          </cell>
          <cell r="G7740">
            <v>19</v>
          </cell>
          <cell r="H7740" t="str">
            <v>Regulated</v>
          </cell>
        </row>
        <row r="7741">
          <cell r="D7741" t="str">
            <v>Enel S.p.A.</v>
          </cell>
          <cell r="E7741" t="str">
            <v>Water</v>
          </cell>
          <cell r="G7741" t="str">
            <v>NA</v>
          </cell>
          <cell r="H7741" t="str">
            <v>Merchant Unregulated</v>
          </cell>
        </row>
        <row r="7742">
          <cell r="D7742" t="str">
            <v>Idaho Wind Partners 1, LLC</v>
          </cell>
          <cell r="E7742" t="str">
            <v>Wind</v>
          </cell>
          <cell r="G7742" t="str">
            <v>NA</v>
          </cell>
          <cell r="H7742" t="str">
            <v>Merchant Unregulated</v>
          </cell>
        </row>
        <row r="7743">
          <cell r="D7743" t="str">
            <v>Nephi City Corporation</v>
          </cell>
          <cell r="E7743" t="str">
            <v>Water</v>
          </cell>
          <cell r="G7743" t="str">
            <v>NA</v>
          </cell>
          <cell r="H7743" t="str">
            <v>Regulated</v>
          </cell>
        </row>
        <row r="7744">
          <cell r="D7744" t="str">
            <v>Enpower Corp.</v>
          </cell>
          <cell r="E7744" t="str">
            <v>Biomass</v>
          </cell>
          <cell r="G7744" t="str">
            <v>NA</v>
          </cell>
          <cell r="H7744" t="str">
            <v>Merchant Unregulated</v>
          </cell>
        </row>
        <row r="7745">
          <cell r="D7745" t="str">
            <v>EIF Management, LLC</v>
          </cell>
          <cell r="E7745" t="str">
            <v>Biomass</v>
          </cell>
          <cell r="G7745" t="str">
            <v>NA</v>
          </cell>
          <cell r="H7745" t="str">
            <v>Merchant Unregulated</v>
          </cell>
        </row>
        <row r="7746">
          <cell r="D7746" t="str">
            <v>DTE Energy Company</v>
          </cell>
          <cell r="E7746" t="str">
            <v>Biomass</v>
          </cell>
          <cell r="G7746" t="str">
            <v>NA</v>
          </cell>
          <cell r="H7746" t="str">
            <v>Merchant Unregulated</v>
          </cell>
        </row>
        <row r="7747">
          <cell r="D7747" t="str">
            <v>PG&amp;E Corporation</v>
          </cell>
          <cell r="E7747" t="str">
            <v>Water</v>
          </cell>
          <cell r="G7747">
            <v>146200</v>
          </cell>
          <cell r="H7747" t="str">
            <v>Regulated</v>
          </cell>
        </row>
        <row r="7748">
          <cell r="D7748" t="str">
            <v>Berkshire Hathaway Inc.</v>
          </cell>
          <cell r="E7748" t="str">
            <v>Geothermal</v>
          </cell>
          <cell r="G7748" t="str">
            <v>NA</v>
          </cell>
          <cell r="H7748" t="str">
            <v>Merchant Unregulated</v>
          </cell>
        </row>
        <row r="7749">
          <cell r="D7749" t="str">
            <v>MidAmerican Energy Holdings Company</v>
          </cell>
          <cell r="E7749" t="str">
            <v>Geothermal</v>
          </cell>
          <cell r="G7749" t="str">
            <v>NA</v>
          </cell>
          <cell r="H7749" t="str">
            <v>Merchant Unregulated</v>
          </cell>
        </row>
        <row r="7750">
          <cell r="D7750" t="str">
            <v>TransAlta Corporation</v>
          </cell>
          <cell r="E7750" t="str">
            <v>Geothermal</v>
          </cell>
          <cell r="G7750" t="str">
            <v>NA</v>
          </cell>
          <cell r="H7750" t="str">
            <v>Merchant Unregulated</v>
          </cell>
        </row>
        <row r="7751">
          <cell r="D7751" t="str">
            <v>Berkshire Hathaway Inc.</v>
          </cell>
          <cell r="E7751" t="str">
            <v>Geothermal</v>
          </cell>
          <cell r="G7751" t="str">
            <v>NA</v>
          </cell>
          <cell r="H7751" t="str">
            <v>Merchant Unregulated</v>
          </cell>
        </row>
        <row r="7752">
          <cell r="D7752" t="str">
            <v>MidAmerican Energy Holdings Company</v>
          </cell>
          <cell r="E7752" t="str">
            <v>Geothermal</v>
          </cell>
          <cell r="G7752" t="str">
            <v>NA</v>
          </cell>
          <cell r="H7752" t="str">
            <v>Merchant Unregulated</v>
          </cell>
        </row>
        <row r="7753">
          <cell r="D7753" t="str">
            <v>TransAlta Corporation</v>
          </cell>
          <cell r="E7753" t="str">
            <v>Geothermal</v>
          </cell>
          <cell r="G7753" t="str">
            <v>NA</v>
          </cell>
          <cell r="H7753" t="str">
            <v>Merchant Unregulated</v>
          </cell>
        </row>
        <row r="7754">
          <cell r="D7754" t="str">
            <v>Berkshire Hathaway Inc.</v>
          </cell>
          <cell r="E7754" t="str">
            <v>Geothermal</v>
          </cell>
          <cell r="G7754" t="str">
            <v>NA</v>
          </cell>
          <cell r="H7754" t="str">
            <v>Merchant Unregulated</v>
          </cell>
        </row>
        <row r="7755">
          <cell r="D7755" t="str">
            <v>MidAmerican Energy Holdings Company</v>
          </cell>
          <cell r="E7755" t="str">
            <v>Geothermal</v>
          </cell>
          <cell r="G7755" t="str">
            <v>NA</v>
          </cell>
          <cell r="H7755" t="str">
            <v>Merchant Unregulated</v>
          </cell>
        </row>
        <row r="7756">
          <cell r="D7756" t="str">
            <v>TransAlta Corporation</v>
          </cell>
          <cell r="E7756" t="str">
            <v>Geothermal</v>
          </cell>
          <cell r="G7756" t="str">
            <v>NA</v>
          </cell>
          <cell r="H7756" t="str">
            <v>Merchant Unregulated</v>
          </cell>
        </row>
        <row r="7757">
          <cell r="D7757" t="str">
            <v>Berkshire Hathaway Inc.</v>
          </cell>
          <cell r="E7757" t="str">
            <v>Geothermal</v>
          </cell>
          <cell r="G7757" t="str">
            <v>NA</v>
          </cell>
          <cell r="H7757" t="str">
            <v>Merchant Unregulated</v>
          </cell>
        </row>
        <row r="7758">
          <cell r="D7758" t="str">
            <v>MidAmerican Energy Holdings Company</v>
          </cell>
          <cell r="E7758" t="str">
            <v>Geothermal</v>
          </cell>
          <cell r="G7758" t="str">
            <v>NA</v>
          </cell>
          <cell r="H7758" t="str">
            <v>Merchant Unregulated</v>
          </cell>
        </row>
        <row r="7759">
          <cell r="D7759" t="str">
            <v>TransAlta Corporation</v>
          </cell>
          <cell r="E7759" t="str">
            <v>Geothermal</v>
          </cell>
          <cell r="G7759" t="str">
            <v>NA</v>
          </cell>
          <cell r="H7759" t="str">
            <v>Merchant Unregulated</v>
          </cell>
        </row>
        <row r="7760">
          <cell r="D7760" t="str">
            <v>Berkshire Hathaway Inc.</v>
          </cell>
          <cell r="E7760" t="str">
            <v>Geothermal</v>
          </cell>
          <cell r="G7760" t="str">
            <v>NA</v>
          </cell>
          <cell r="H7760" t="str">
            <v>Merchant Unregulated</v>
          </cell>
        </row>
        <row r="7761">
          <cell r="D7761" t="str">
            <v>MidAmerican Energy Holdings Company</v>
          </cell>
          <cell r="E7761" t="str">
            <v>Geothermal</v>
          </cell>
          <cell r="G7761" t="str">
            <v>NA</v>
          </cell>
          <cell r="H7761" t="str">
            <v>Merchant Unregulated</v>
          </cell>
        </row>
        <row r="7762">
          <cell r="D7762" t="str">
            <v>TransAlta Corporation</v>
          </cell>
          <cell r="E7762" t="str">
            <v>Geothermal</v>
          </cell>
          <cell r="G7762" t="str">
            <v>NA</v>
          </cell>
          <cell r="H7762" t="str">
            <v>Merchant Unregulated</v>
          </cell>
        </row>
        <row r="7763">
          <cell r="D7763" t="str">
            <v>Exelon Corporation</v>
          </cell>
          <cell r="E7763" t="str">
            <v>Wind</v>
          </cell>
          <cell r="G7763" t="str">
            <v>NA</v>
          </cell>
          <cell r="H7763" t="str">
            <v>Merchant Unregulated</v>
          </cell>
        </row>
        <row r="7764">
          <cell r="D7764" t="str">
            <v>Individual Owner</v>
          </cell>
          <cell r="E7764" t="str">
            <v>Wind</v>
          </cell>
          <cell r="G7764" t="str">
            <v>NA</v>
          </cell>
          <cell r="H7764" t="str">
            <v>Merchant Unregulated</v>
          </cell>
        </row>
        <row r="7765">
          <cell r="D7765" t="str">
            <v>Exelon Corporation</v>
          </cell>
          <cell r="E7765" t="str">
            <v>Wind</v>
          </cell>
          <cell r="G7765" t="str">
            <v>NA</v>
          </cell>
          <cell r="H7765" t="str">
            <v>Merchant Unregulated</v>
          </cell>
        </row>
        <row r="7766">
          <cell r="D7766" t="str">
            <v>Individual Owner</v>
          </cell>
          <cell r="E7766" t="str">
            <v>Wind</v>
          </cell>
          <cell r="G7766" t="str">
            <v>NA</v>
          </cell>
          <cell r="H7766" t="str">
            <v>Merchant Unregulated</v>
          </cell>
        </row>
        <row r="7767">
          <cell r="D7767" t="str">
            <v>SCANA Corporation</v>
          </cell>
          <cell r="E7767" t="str">
            <v>Water</v>
          </cell>
          <cell r="G7767">
            <v>19871</v>
          </cell>
          <cell r="H7767" t="str">
            <v>Regulated</v>
          </cell>
        </row>
        <row r="7768">
          <cell r="D7768" t="str">
            <v>EIF Management, LLC</v>
          </cell>
          <cell r="E7768" t="str">
            <v>Water</v>
          </cell>
          <cell r="G7768" t="str">
            <v>NA</v>
          </cell>
          <cell r="H7768" t="str">
            <v>Merchant Unregulated</v>
          </cell>
        </row>
        <row r="7769">
          <cell r="D7769" t="str">
            <v>NRG Energy, Inc.</v>
          </cell>
          <cell r="E7769" t="str">
            <v>Gas</v>
          </cell>
          <cell r="G7769">
            <v>143665</v>
          </cell>
          <cell r="H7769" t="str">
            <v>Merchant Unregulated</v>
          </cell>
        </row>
        <row r="7770">
          <cell r="D7770" t="str">
            <v>NRG Energy, Inc.</v>
          </cell>
          <cell r="E7770" t="str">
            <v>Gas</v>
          </cell>
          <cell r="G7770">
            <v>23</v>
          </cell>
          <cell r="H7770" t="str">
            <v>Merchant Unregulated</v>
          </cell>
        </row>
        <row r="7771">
          <cell r="D7771" t="str">
            <v>South Texas Electric Cooperative, Inc</v>
          </cell>
          <cell r="E7771" t="str">
            <v>Gas</v>
          </cell>
          <cell r="G7771">
            <v>-1520</v>
          </cell>
          <cell r="H7771" t="str">
            <v>Merchant Unregulated</v>
          </cell>
        </row>
        <row r="7772">
          <cell r="D7772" t="str">
            <v>South Texas Electric Cooperative, Inc</v>
          </cell>
          <cell r="E7772" t="str">
            <v>Gas</v>
          </cell>
          <cell r="G7772">
            <v>-862</v>
          </cell>
          <cell r="H7772" t="str">
            <v>Merchant Unregulated</v>
          </cell>
        </row>
        <row r="7773">
          <cell r="D7773" t="str">
            <v>South Texas Electric Cooperative, Inc</v>
          </cell>
          <cell r="E7773" t="str">
            <v>Gas</v>
          </cell>
          <cell r="G7773">
            <v>235558</v>
          </cell>
          <cell r="H7773" t="str">
            <v>Merchant Unregulated</v>
          </cell>
        </row>
        <row r="7774">
          <cell r="D7774" t="str">
            <v>United States Government</v>
          </cell>
          <cell r="E7774" t="str">
            <v>Water</v>
          </cell>
          <cell r="G7774" t="str">
            <v>NA</v>
          </cell>
          <cell r="H7774" t="str">
            <v>Merchant Unregulated</v>
          </cell>
        </row>
        <row r="7775">
          <cell r="D7775" t="str">
            <v>South Texas Electric Cooperative, Inc</v>
          </cell>
          <cell r="E7775" t="str">
            <v>Oil</v>
          </cell>
          <cell r="G7775">
            <v>125</v>
          </cell>
          <cell r="H7775" t="str">
            <v>Merchant Unregulated</v>
          </cell>
        </row>
        <row r="7776">
          <cell r="D7776" t="str">
            <v>Orbit Energy, Inc.</v>
          </cell>
          <cell r="E7776" t="str">
            <v>Biomass</v>
          </cell>
          <cell r="G7776" t="str">
            <v>NA</v>
          </cell>
          <cell r="H7776" t="str">
            <v>Merchant Unregulated</v>
          </cell>
        </row>
        <row r="7777">
          <cell r="D7777" t="str">
            <v>Waste Industries USA, Inc.</v>
          </cell>
          <cell r="E7777" t="str">
            <v>Biomass</v>
          </cell>
          <cell r="G7777" t="str">
            <v>NA</v>
          </cell>
          <cell r="H7777" t="str">
            <v>Merchant Unregulated</v>
          </cell>
        </row>
        <row r="7778">
          <cell r="D7778" t="str">
            <v>Jamestown Board of Public Utilities</v>
          </cell>
          <cell r="E7778" t="str">
            <v>Coal</v>
          </cell>
          <cell r="G7778" t="str">
            <v>NA</v>
          </cell>
          <cell r="H7778" t="str">
            <v>Regulated</v>
          </cell>
        </row>
        <row r="7779">
          <cell r="D7779" t="str">
            <v>Jamestown Board of Public Utilities</v>
          </cell>
          <cell r="E7779" t="str">
            <v>Gas</v>
          </cell>
          <cell r="G7779" t="str">
            <v>NA</v>
          </cell>
          <cell r="H7779" t="str">
            <v>Regulated</v>
          </cell>
        </row>
        <row r="7780">
          <cell r="D7780" t="str">
            <v>San Antonio Community Hospital</v>
          </cell>
          <cell r="E7780" t="str">
            <v>Gas</v>
          </cell>
          <cell r="G7780" t="str">
            <v>NA</v>
          </cell>
          <cell r="H7780" t="str">
            <v>Merchant Unregulated</v>
          </cell>
        </row>
        <row r="7781">
          <cell r="D7781" t="str">
            <v>Starwood Headquarters, LLC</v>
          </cell>
          <cell r="E7781" t="str">
            <v>Solar</v>
          </cell>
          <cell r="G7781" t="str">
            <v>NA</v>
          </cell>
          <cell r="H7781" t="str">
            <v>Merchant Unregulated</v>
          </cell>
        </row>
        <row r="7782">
          <cell r="D7782" t="str">
            <v>SunEdison, Inc.</v>
          </cell>
          <cell r="E7782" t="str">
            <v>Solar</v>
          </cell>
          <cell r="G7782" t="str">
            <v>NA</v>
          </cell>
          <cell r="H7782" t="str">
            <v>Merchant Unregulated</v>
          </cell>
        </row>
        <row r="7783">
          <cell r="D7783" t="str">
            <v>SunEdison Utility Solutions, LLC</v>
          </cell>
          <cell r="E7783" t="str">
            <v>Solar</v>
          </cell>
          <cell r="G7783" t="str">
            <v>NA</v>
          </cell>
          <cell r="H7783" t="str">
            <v>Merchant Unregulated</v>
          </cell>
        </row>
        <row r="7784">
          <cell r="D7784" t="str">
            <v>SunEdison, Inc.</v>
          </cell>
          <cell r="E7784" t="str">
            <v>Solar</v>
          </cell>
          <cell r="G7784" t="str">
            <v>NA</v>
          </cell>
          <cell r="H7784" t="str">
            <v>Merchant Unregulated</v>
          </cell>
        </row>
        <row r="7785">
          <cell r="D7785" t="str">
            <v>San Diego State University</v>
          </cell>
          <cell r="E7785" t="str">
            <v>Gas</v>
          </cell>
          <cell r="G7785" t="str">
            <v>NA</v>
          </cell>
          <cell r="H7785" t="str">
            <v>Merchant Unregulated</v>
          </cell>
        </row>
        <row r="7786">
          <cell r="D7786" t="str">
            <v>San Dieguito Union High School District</v>
          </cell>
          <cell r="E7786" t="str">
            <v>Solar</v>
          </cell>
          <cell r="G7786" t="str">
            <v>NA</v>
          </cell>
          <cell r="H7786" t="str">
            <v>Merchant Unregulated</v>
          </cell>
        </row>
        <row r="7787">
          <cell r="D7787" t="str">
            <v>Metropolitan Water District of Southern California</v>
          </cell>
          <cell r="E7787" t="str">
            <v>Water</v>
          </cell>
          <cell r="G7787" t="str">
            <v>NA</v>
          </cell>
          <cell r="H7787" t="str">
            <v>Merchant Unregulated</v>
          </cell>
        </row>
        <row r="7788">
          <cell r="D7788" t="str">
            <v>San Gabriel Valley Mun Water Dist</v>
          </cell>
          <cell r="E7788" t="str">
            <v>Water</v>
          </cell>
          <cell r="G7788" t="str">
            <v>NA</v>
          </cell>
          <cell r="H7788" t="str">
            <v>Regulated</v>
          </cell>
        </row>
        <row r="7789">
          <cell r="D7789" t="str">
            <v>Sharp Corporation</v>
          </cell>
          <cell r="E7789" t="str">
            <v>Solar</v>
          </cell>
          <cell r="G7789" t="str">
            <v>NA</v>
          </cell>
          <cell r="H7789" t="str">
            <v>Merchant Unregulated</v>
          </cell>
        </row>
        <row r="7790">
          <cell r="D7790" t="str">
            <v>U.S. Geothermal Inc.</v>
          </cell>
          <cell r="E7790" t="str">
            <v>Geothermal</v>
          </cell>
          <cell r="G7790" t="str">
            <v>NA</v>
          </cell>
          <cell r="H7790" t="str">
            <v>Merchant Unregulated</v>
          </cell>
        </row>
        <row r="7791">
          <cell r="D7791" t="str">
            <v>Los Angeles Department of Water and Power</v>
          </cell>
          <cell r="E7791" t="str">
            <v>Water</v>
          </cell>
          <cell r="G7791" t="str">
            <v>NA</v>
          </cell>
          <cell r="H7791" t="str">
            <v>Regulated</v>
          </cell>
        </row>
        <row r="7792">
          <cell r="D7792" t="str">
            <v>San Francisco City &amp; County of</v>
          </cell>
          <cell r="E7792" t="str">
            <v>Solar</v>
          </cell>
          <cell r="G7792" t="str">
            <v>NA</v>
          </cell>
          <cell r="H7792" t="str">
            <v>Regulated</v>
          </cell>
        </row>
        <row r="7793">
          <cell r="D7793" t="str">
            <v>PG&amp;E Corporation</v>
          </cell>
          <cell r="E7793" t="str">
            <v>Gas</v>
          </cell>
          <cell r="G7793" t="str">
            <v>NA</v>
          </cell>
          <cell r="H7793" t="str">
            <v>Regulated</v>
          </cell>
        </row>
        <row r="7794">
          <cell r="D7794" t="str">
            <v>Duke Energy Corporation</v>
          </cell>
          <cell r="E7794" t="str">
            <v>Solar</v>
          </cell>
          <cell r="G7794" t="str">
            <v>NA</v>
          </cell>
          <cell r="H7794" t="str">
            <v>Merchant Unregulated</v>
          </cell>
        </row>
        <row r="7795">
          <cell r="D7795" t="str">
            <v>Los Angeles Department of Water and Power</v>
          </cell>
          <cell r="E7795" t="str">
            <v>Water</v>
          </cell>
          <cell r="G7795" t="str">
            <v>NA</v>
          </cell>
          <cell r="H7795" t="str">
            <v>Regulated</v>
          </cell>
        </row>
        <row r="7796">
          <cell r="D7796" t="str">
            <v>Los Angeles Department of Water and Power</v>
          </cell>
          <cell r="E7796" t="str">
            <v>Water</v>
          </cell>
          <cell r="G7796" t="str">
            <v>NA</v>
          </cell>
          <cell r="H7796" t="str">
            <v>Regulated</v>
          </cell>
        </row>
        <row r="7797">
          <cell r="D7797" t="str">
            <v>San Gabriel Hydroel Associates</v>
          </cell>
          <cell r="E7797" t="str">
            <v>Water</v>
          </cell>
          <cell r="G7797" t="str">
            <v>NA</v>
          </cell>
          <cell r="H7797" t="str">
            <v>Merchant Unregulated</v>
          </cell>
        </row>
        <row r="7798">
          <cell r="D7798" t="str">
            <v>Veresen Inc.</v>
          </cell>
          <cell r="E7798" t="str">
            <v>Gas</v>
          </cell>
          <cell r="G7798" t="str">
            <v>NA</v>
          </cell>
          <cell r="H7798" t="str">
            <v>Merchant Unregulated</v>
          </cell>
        </row>
        <row r="7799">
          <cell r="D7799" t="str">
            <v>San Gorgonio Wind Farms Inc</v>
          </cell>
          <cell r="E7799" t="str">
            <v>Wind</v>
          </cell>
          <cell r="G7799" t="str">
            <v>NA</v>
          </cell>
          <cell r="H7799" t="str">
            <v>Merchant Unregulated</v>
          </cell>
        </row>
        <row r="7800">
          <cell r="D7800" t="str">
            <v>ArcLight Capital Holdings, LLC</v>
          </cell>
          <cell r="E7800" t="str">
            <v>Wind</v>
          </cell>
          <cell r="G7800">
            <v>78115</v>
          </cell>
          <cell r="H7800" t="str">
            <v>Merchant Unregulated</v>
          </cell>
        </row>
        <row r="7801">
          <cell r="D7801" t="str">
            <v>Global Infrastructure Management, LLC</v>
          </cell>
          <cell r="E7801" t="str">
            <v>Wind</v>
          </cell>
          <cell r="G7801">
            <v>47877</v>
          </cell>
          <cell r="H7801" t="str">
            <v>Merchant Unregulated</v>
          </cell>
        </row>
        <row r="7802">
          <cell r="D7802" t="str">
            <v>NextEra Energy, Inc.</v>
          </cell>
          <cell r="E7802" t="str">
            <v>Wind</v>
          </cell>
          <cell r="G7802">
            <v>178487</v>
          </cell>
          <cell r="H7802" t="str">
            <v>Merchant Unregulated</v>
          </cell>
        </row>
        <row r="7803">
          <cell r="D7803" t="str">
            <v>East Texas Electric Co-op, Inc.</v>
          </cell>
          <cell r="E7803" t="str">
            <v>Gas</v>
          </cell>
          <cell r="G7803" t="str">
            <v>NA</v>
          </cell>
          <cell r="H7803" t="str">
            <v>Merchant Unregulated</v>
          </cell>
        </row>
        <row r="7804">
          <cell r="D7804" t="str">
            <v>NRG Energy, Inc.</v>
          </cell>
          <cell r="E7804" t="str">
            <v>Gas</v>
          </cell>
          <cell r="G7804" t="str">
            <v>NA</v>
          </cell>
          <cell r="H7804" t="str">
            <v>Merchant Unregulated</v>
          </cell>
        </row>
        <row r="7805">
          <cell r="D7805" t="str">
            <v>PG&amp;E Corporation</v>
          </cell>
          <cell r="E7805" t="str">
            <v>Water</v>
          </cell>
          <cell r="G7805">
            <v>503</v>
          </cell>
          <cell r="H7805" t="str">
            <v>Regulated</v>
          </cell>
        </row>
        <row r="7806">
          <cell r="D7806" t="str">
            <v>PG&amp;E Corporation</v>
          </cell>
          <cell r="E7806" t="str">
            <v>Water</v>
          </cell>
          <cell r="G7806">
            <v>3951</v>
          </cell>
          <cell r="H7806" t="str">
            <v>Regulated</v>
          </cell>
        </row>
        <row r="7807">
          <cell r="D7807" t="str">
            <v>PG&amp;E Corporation</v>
          </cell>
          <cell r="E7807" t="str">
            <v>Water</v>
          </cell>
          <cell r="G7807">
            <v>5235</v>
          </cell>
          <cell r="H7807" t="str">
            <v>Regulated</v>
          </cell>
        </row>
        <row r="7808">
          <cell r="D7808" t="str">
            <v>Midwood, LP</v>
          </cell>
          <cell r="E7808" t="str">
            <v>Gas</v>
          </cell>
          <cell r="G7808" t="str">
            <v>NA</v>
          </cell>
          <cell r="H7808" t="str">
            <v>Merchant Unregulated</v>
          </cell>
        </row>
        <row r="7809">
          <cell r="D7809" t="str">
            <v>Bicent Power, LLC</v>
          </cell>
          <cell r="E7809" t="str">
            <v>Gas</v>
          </cell>
          <cell r="G7809" t="str">
            <v>NA</v>
          </cell>
          <cell r="H7809" t="str">
            <v>Merchant Unregulated</v>
          </cell>
        </row>
        <row r="7810">
          <cell r="D7810" t="str">
            <v>Blackstone Group L.P.</v>
          </cell>
          <cell r="E7810" t="str">
            <v>Gas</v>
          </cell>
          <cell r="G7810" t="str">
            <v>NA</v>
          </cell>
          <cell r="H7810" t="str">
            <v>Merchant Unregulated</v>
          </cell>
        </row>
        <row r="7811">
          <cell r="D7811" t="str">
            <v>SunEdison, Inc.</v>
          </cell>
          <cell r="E7811" t="str">
            <v>Solar</v>
          </cell>
          <cell r="G7811" t="str">
            <v>NA</v>
          </cell>
          <cell r="H7811" t="str">
            <v>Merchant Unregulated</v>
          </cell>
        </row>
        <row r="7812">
          <cell r="D7812" t="str">
            <v>SunEdison, Inc.</v>
          </cell>
          <cell r="E7812" t="str">
            <v>Solar</v>
          </cell>
          <cell r="G7812" t="str">
            <v>NA</v>
          </cell>
          <cell r="H7812" t="str">
            <v>Merchant Unregulated</v>
          </cell>
        </row>
        <row r="7813">
          <cell r="D7813" t="str">
            <v>GDT TEK Inc</v>
          </cell>
          <cell r="E7813" t="str">
            <v>Other Nonrenewable</v>
          </cell>
          <cell r="G7813" t="str">
            <v>NA</v>
          </cell>
          <cell r="H7813" t="str">
            <v>Merchant Unregulated</v>
          </cell>
        </row>
        <row r="7814">
          <cell r="D7814" t="str">
            <v>San Jose State University</v>
          </cell>
          <cell r="E7814" t="str">
            <v>Gas</v>
          </cell>
          <cell r="G7814" t="str">
            <v>NA</v>
          </cell>
          <cell r="H7814" t="str">
            <v>Merchant Unregulated</v>
          </cell>
        </row>
        <row r="7815">
          <cell r="D7815" t="str">
            <v>San Jose City of</v>
          </cell>
          <cell r="E7815" t="str">
            <v>Gas</v>
          </cell>
          <cell r="G7815" t="str">
            <v>NA</v>
          </cell>
          <cell r="H7815" t="str">
            <v>Merchant Unregulated</v>
          </cell>
        </row>
        <row r="7816">
          <cell r="D7816" t="str">
            <v>Southern California Public Power Authority</v>
          </cell>
          <cell r="E7816" t="str">
            <v>Coal</v>
          </cell>
          <cell r="G7816">
            <v>1289779</v>
          </cell>
          <cell r="H7816" t="str">
            <v>Regulated</v>
          </cell>
        </row>
        <row r="7817">
          <cell r="D7817" t="str">
            <v>Tri-State Generation &amp; Transmission Association, Inc.</v>
          </cell>
          <cell r="E7817" t="str">
            <v>Coal</v>
          </cell>
          <cell r="G7817">
            <v>253862</v>
          </cell>
          <cell r="H7817" t="str">
            <v>Regulated</v>
          </cell>
        </row>
        <row r="7818">
          <cell r="D7818" t="str">
            <v>Anaheim City of</v>
          </cell>
          <cell r="E7818" t="str">
            <v>Coal</v>
          </cell>
          <cell r="G7818">
            <v>316304</v>
          </cell>
          <cell r="H7818" t="str">
            <v>Regulated</v>
          </cell>
        </row>
        <row r="7819">
          <cell r="D7819" t="str">
            <v>Farmington City of NM</v>
          </cell>
          <cell r="E7819" t="str">
            <v>Coal</v>
          </cell>
          <cell r="G7819">
            <v>267168</v>
          </cell>
          <cell r="H7819" t="str">
            <v>Regulated</v>
          </cell>
        </row>
        <row r="7820">
          <cell r="D7820" t="str">
            <v>Los Alamos County</v>
          </cell>
          <cell r="E7820" t="str">
            <v>Coal</v>
          </cell>
          <cell r="G7820">
            <v>227247</v>
          </cell>
          <cell r="H7820" t="str">
            <v>Regulated</v>
          </cell>
        </row>
        <row r="7821">
          <cell r="D7821" t="str">
            <v>PNM Resources, Inc.</v>
          </cell>
          <cell r="E7821" t="str">
            <v>Coal</v>
          </cell>
          <cell r="G7821">
            <v>4753751</v>
          </cell>
          <cell r="H7821" t="str">
            <v>Regulated</v>
          </cell>
        </row>
        <row r="7822">
          <cell r="D7822" t="str">
            <v>MSR Public Power Agency</v>
          </cell>
          <cell r="E7822" t="str">
            <v>Coal</v>
          </cell>
          <cell r="G7822">
            <v>907964</v>
          </cell>
          <cell r="H7822" t="str">
            <v>Regulated</v>
          </cell>
        </row>
        <row r="7823">
          <cell r="D7823" t="str">
            <v>UNS Energy Corporation</v>
          </cell>
          <cell r="E7823" t="str">
            <v>Coal</v>
          </cell>
          <cell r="G7823">
            <v>1998130</v>
          </cell>
          <cell r="H7823" t="str">
            <v>Regulated</v>
          </cell>
        </row>
        <row r="7824">
          <cell r="D7824" t="str">
            <v>Utah Associated Mun Power Sys</v>
          </cell>
          <cell r="E7824" t="str">
            <v>Coal</v>
          </cell>
          <cell r="G7824">
            <v>222129</v>
          </cell>
          <cell r="H7824" t="str">
            <v>Regulated</v>
          </cell>
        </row>
        <row r="7825">
          <cell r="D7825" t="str">
            <v>ConocoPhillips Company</v>
          </cell>
          <cell r="E7825" t="str">
            <v>Gas</v>
          </cell>
          <cell r="G7825" t="str">
            <v>NA</v>
          </cell>
          <cell r="H7825" t="str">
            <v>Merchant Unregulated</v>
          </cell>
        </row>
        <row r="7826">
          <cell r="D7826" t="str">
            <v>Edison International</v>
          </cell>
          <cell r="E7826" t="str">
            <v>Wind</v>
          </cell>
          <cell r="G7826">
            <v>310008</v>
          </cell>
          <cell r="H7826" t="str">
            <v>Merchant Unregulated</v>
          </cell>
        </row>
        <row r="7827">
          <cell r="D7827" t="str">
            <v>Citigroup Inc.</v>
          </cell>
          <cell r="E7827" t="str">
            <v>Wind</v>
          </cell>
          <cell r="G7827">
            <v>103336</v>
          </cell>
          <cell r="H7827" t="str">
            <v>Merchant Unregulated</v>
          </cell>
        </row>
        <row r="7828">
          <cell r="D7828" t="str">
            <v>Central California Irrigation District</v>
          </cell>
          <cell r="E7828" t="str">
            <v>Water</v>
          </cell>
          <cell r="G7828" t="str">
            <v>NA</v>
          </cell>
          <cell r="H7828" t="str">
            <v>Merchant Unregulated</v>
          </cell>
        </row>
        <row r="7829">
          <cell r="D7829" t="str">
            <v>SunEdison, Inc.</v>
          </cell>
          <cell r="E7829" t="str">
            <v>Solar</v>
          </cell>
          <cell r="G7829" t="str">
            <v>NA</v>
          </cell>
          <cell r="H7829" t="str">
            <v>Merchant Unregulated</v>
          </cell>
        </row>
        <row r="7830">
          <cell r="D7830" t="str">
            <v>Goldman Sachs Group, Inc.</v>
          </cell>
          <cell r="E7830" t="str">
            <v>Solar</v>
          </cell>
          <cell r="G7830" t="str">
            <v>NA</v>
          </cell>
          <cell r="H7830" t="str">
            <v>Merchant Unregulated</v>
          </cell>
        </row>
        <row r="7831">
          <cell r="D7831" t="str">
            <v>SunEdison, Inc.</v>
          </cell>
          <cell r="E7831" t="str">
            <v>Solar</v>
          </cell>
          <cell r="G7831" t="str">
            <v>NA</v>
          </cell>
          <cell r="H7831" t="str">
            <v>Merchant Unregulated</v>
          </cell>
        </row>
        <row r="7832">
          <cell r="D7832" t="str">
            <v>Iberdrola, S.A.</v>
          </cell>
          <cell r="E7832" t="str">
            <v>Solar</v>
          </cell>
          <cell r="G7832">
            <v>77540</v>
          </cell>
          <cell r="H7832" t="str">
            <v>Merchant Unregulated</v>
          </cell>
        </row>
        <row r="7833">
          <cell r="D7833" t="str">
            <v>SunEdison, Inc.</v>
          </cell>
          <cell r="E7833" t="str">
            <v>Solar</v>
          </cell>
          <cell r="G7833" t="str">
            <v>NA</v>
          </cell>
          <cell r="H7833" t="str">
            <v>Merchant Unregulated</v>
          </cell>
        </row>
        <row r="7834">
          <cell r="D7834" t="str">
            <v>Fortistar LLC</v>
          </cell>
          <cell r="E7834" t="str">
            <v>Biomass</v>
          </cell>
          <cell r="G7834" t="str">
            <v>NA</v>
          </cell>
          <cell r="H7834" t="str">
            <v>Merchant Unregulated</v>
          </cell>
        </row>
        <row r="7835">
          <cell r="D7835" t="str">
            <v>San Miguel Electric Cooperative, Inc.</v>
          </cell>
          <cell r="E7835" t="str">
            <v>Coal</v>
          </cell>
          <cell r="G7835">
            <v>2901545</v>
          </cell>
          <cell r="H7835" t="str">
            <v>Merchant Unregulated</v>
          </cell>
        </row>
        <row r="7836">
          <cell r="D7836" t="str">
            <v>Morgan Stanley</v>
          </cell>
          <cell r="E7836" t="str">
            <v>Solar</v>
          </cell>
          <cell r="G7836" t="str">
            <v>NA</v>
          </cell>
          <cell r="H7836" t="str">
            <v>Merchant Unregulated</v>
          </cell>
        </row>
        <row r="7837">
          <cell r="D7837" t="str">
            <v>Tri-dam Power Authority</v>
          </cell>
          <cell r="E7837" t="str">
            <v>Water</v>
          </cell>
          <cell r="G7837">
            <v>55787</v>
          </cell>
          <cell r="H7837" t="str">
            <v>Merchant Unregulated</v>
          </cell>
        </row>
        <row r="7838">
          <cell r="D7838" t="str">
            <v>E.ON SE</v>
          </cell>
          <cell r="E7838" t="str">
            <v>Wind</v>
          </cell>
          <cell r="G7838">
            <v>290594</v>
          </cell>
          <cell r="H7838" t="str">
            <v>Merchant Unregulated</v>
          </cell>
        </row>
        <row r="7839">
          <cell r="D7839" t="str">
            <v>Berkshire Hathaway Inc.</v>
          </cell>
          <cell r="E7839" t="str">
            <v>Water</v>
          </cell>
          <cell r="G7839">
            <v>1191</v>
          </cell>
          <cell r="H7839" t="str">
            <v>Regulated</v>
          </cell>
        </row>
        <row r="7840">
          <cell r="D7840" t="str">
            <v>MidAmerican Energy Holdings Company</v>
          </cell>
          <cell r="E7840" t="str">
            <v>Water</v>
          </cell>
          <cell r="G7840">
            <v>135</v>
          </cell>
          <cell r="H7840" t="str">
            <v>Regulated</v>
          </cell>
        </row>
        <row r="7841">
          <cell r="D7841" t="str">
            <v>NRG Energy, Inc.</v>
          </cell>
          <cell r="E7841" t="str">
            <v>Solar</v>
          </cell>
          <cell r="G7841" t="str">
            <v>NA</v>
          </cell>
          <cell r="H7841" t="str">
            <v>Merchant Unregulated</v>
          </cell>
        </row>
        <row r="7842">
          <cell r="D7842" t="str">
            <v>NRG Yield, Inc.</v>
          </cell>
          <cell r="E7842" t="str">
            <v>Solar</v>
          </cell>
          <cell r="G7842" t="str">
            <v>NA</v>
          </cell>
          <cell r="H7842" t="str">
            <v>Merchant Unregulated</v>
          </cell>
        </row>
        <row r="7843">
          <cell r="D7843" t="str">
            <v>NRG Energy, Inc.</v>
          </cell>
          <cell r="E7843" t="str">
            <v>Solar</v>
          </cell>
          <cell r="G7843" t="str">
            <v>NA</v>
          </cell>
          <cell r="H7843" t="str">
            <v>Merchant Unregulated</v>
          </cell>
        </row>
        <row r="7844">
          <cell r="D7844" t="str">
            <v>Eurus Energy Holdings Corporation</v>
          </cell>
          <cell r="E7844" t="str">
            <v>Solar</v>
          </cell>
          <cell r="G7844" t="str">
            <v>NA</v>
          </cell>
          <cell r="H7844" t="str">
            <v>Merchant Unregulated</v>
          </cell>
        </row>
        <row r="7845">
          <cell r="D7845" t="str">
            <v>Austin Energy</v>
          </cell>
          <cell r="E7845" t="str">
            <v>Gas</v>
          </cell>
          <cell r="G7845">
            <v>290740</v>
          </cell>
          <cell r="H7845" t="str">
            <v>Regulated</v>
          </cell>
        </row>
        <row r="7846">
          <cell r="D7846" t="str">
            <v>Austin Energy</v>
          </cell>
          <cell r="E7846" t="str">
            <v>Gas</v>
          </cell>
          <cell r="G7846">
            <v>1304740</v>
          </cell>
          <cell r="H7846" t="str">
            <v>Regulated</v>
          </cell>
        </row>
        <row r="7847">
          <cell r="D7847" t="str">
            <v>Exelon Corporation</v>
          </cell>
          <cell r="E7847" t="str">
            <v>Wind</v>
          </cell>
          <cell r="G7847" t="str">
            <v>NA</v>
          </cell>
          <cell r="H7847" t="str">
            <v>Merchant Unregulated</v>
          </cell>
        </row>
        <row r="7848">
          <cell r="D7848" t="str">
            <v>Columbia Windfarm, LLC</v>
          </cell>
          <cell r="E7848" t="str">
            <v>Wind</v>
          </cell>
          <cell r="G7848" t="str">
            <v>NA</v>
          </cell>
          <cell r="H7848" t="str">
            <v>Merchant Unregulated</v>
          </cell>
        </row>
        <row r="7849">
          <cell r="D7849" t="str">
            <v>Thiele Kaolin Co</v>
          </cell>
          <cell r="E7849" t="str">
            <v>Oil</v>
          </cell>
          <cell r="G7849" t="str">
            <v>NA</v>
          </cell>
          <cell r="H7849" t="str">
            <v>Merchant Unregulated</v>
          </cell>
        </row>
        <row r="7850">
          <cell r="D7850" t="str">
            <v>ArcLight Capital Partners LLC</v>
          </cell>
          <cell r="E7850" t="str">
            <v>Gas</v>
          </cell>
          <cell r="G7850">
            <v>16559</v>
          </cell>
          <cell r="H7850" t="str">
            <v>Merchant Unregulated</v>
          </cell>
        </row>
        <row r="7851">
          <cell r="D7851" t="str">
            <v>General Electric Company</v>
          </cell>
          <cell r="E7851" t="str">
            <v>Gas</v>
          </cell>
          <cell r="G7851">
            <v>8245</v>
          </cell>
          <cell r="H7851" t="str">
            <v>Merchant Unregulated</v>
          </cell>
        </row>
        <row r="7852">
          <cell r="D7852" t="str">
            <v>GIC Private Limited</v>
          </cell>
          <cell r="E7852" t="str">
            <v>Gas</v>
          </cell>
          <cell r="G7852">
            <v>8245</v>
          </cell>
          <cell r="H7852" t="str">
            <v>Merchant Unregulated</v>
          </cell>
        </row>
        <row r="7853">
          <cell r="D7853" t="str">
            <v>Texas Energy Future Holdings LP</v>
          </cell>
          <cell r="E7853" t="str">
            <v>Coal</v>
          </cell>
          <cell r="G7853">
            <v>4356210</v>
          </cell>
          <cell r="H7853" t="str">
            <v>Merchant Unregulated</v>
          </cell>
        </row>
        <row r="7854">
          <cell r="D7854" t="str">
            <v>Texas Energy Future Holdings LP</v>
          </cell>
          <cell r="E7854" t="str">
            <v>Coal</v>
          </cell>
          <cell r="G7854">
            <v>4372741</v>
          </cell>
          <cell r="H7854" t="str">
            <v>Merchant Unregulated</v>
          </cell>
        </row>
        <row r="7855">
          <cell r="D7855" t="str">
            <v>Integrys Energy Group, Inc.</v>
          </cell>
          <cell r="E7855" t="str">
            <v>Water</v>
          </cell>
          <cell r="G7855">
            <v>8211</v>
          </cell>
          <cell r="H7855" t="str">
            <v>Regulated</v>
          </cell>
        </row>
        <row r="7856">
          <cell r="D7856" t="str">
            <v>LS Power Group</v>
          </cell>
          <cell r="E7856" t="str">
            <v>Coal</v>
          </cell>
          <cell r="G7856" t="str">
            <v>NA</v>
          </cell>
          <cell r="H7856" t="str">
            <v>Merchant Unregulated</v>
          </cell>
        </row>
        <row r="7857">
          <cell r="D7857" t="str">
            <v>Lower Colorado River Authority</v>
          </cell>
          <cell r="E7857" t="str">
            <v>Coal</v>
          </cell>
          <cell r="G7857" t="str">
            <v>NA</v>
          </cell>
          <cell r="H7857" t="str">
            <v>Merchant Unregulated</v>
          </cell>
        </row>
        <row r="7858">
          <cell r="D7858" t="str">
            <v>Brazos Electric Power Cooperative Inc.</v>
          </cell>
          <cell r="E7858" t="str">
            <v>Coal</v>
          </cell>
          <cell r="G7858" t="str">
            <v>NA</v>
          </cell>
          <cell r="H7858" t="str">
            <v>Merchant Unregulated</v>
          </cell>
        </row>
        <row r="7859">
          <cell r="D7859" t="str">
            <v>O2 Energies</v>
          </cell>
          <cell r="E7859" t="str">
            <v>Solar</v>
          </cell>
          <cell r="G7859" t="str">
            <v>NA</v>
          </cell>
          <cell r="H7859" t="str">
            <v>Merchant Unregulated</v>
          </cell>
        </row>
        <row r="7860">
          <cell r="D7860" t="str">
            <v>Sandy Hollow Power Company Incorporation</v>
          </cell>
          <cell r="E7860" t="str">
            <v>Water</v>
          </cell>
          <cell r="G7860" t="str">
            <v>NA</v>
          </cell>
          <cell r="H7860" t="str">
            <v>Merchant Unregulated</v>
          </cell>
        </row>
        <row r="7861">
          <cell r="D7861" t="str">
            <v>Emera Incorporated</v>
          </cell>
          <cell r="E7861" t="str">
            <v>Wind</v>
          </cell>
          <cell r="G7861" t="str">
            <v>NA</v>
          </cell>
          <cell r="H7861" t="str">
            <v>Merchant Unregulated</v>
          </cell>
        </row>
        <row r="7862">
          <cell r="D7862" t="str">
            <v>Algonquin Power &amp; Utilities Corp.</v>
          </cell>
          <cell r="E7862" t="str">
            <v>Wind</v>
          </cell>
          <cell r="G7862" t="str">
            <v>NA</v>
          </cell>
          <cell r="H7862" t="str">
            <v>Merchant Unregulated</v>
          </cell>
        </row>
        <row r="7863">
          <cell r="D7863" t="str">
            <v>Gamesa Corporacion Tecnologica S.A.</v>
          </cell>
          <cell r="E7863" t="str">
            <v>Wind</v>
          </cell>
          <cell r="G7863" t="str">
            <v>NA</v>
          </cell>
          <cell r="H7863" t="str">
            <v>Merchant Unregulated</v>
          </cell>
        </row>
        <row r="7864">
          <cell r="D7864" t="str">
            <v>NextEra Energy, Inc.</v>
          </cell>
          <cell r="E7864" t="str">
            <v>Gas</v>
          </cell>
          <cell r="G7864">
            <v>9697173</v>
          </cell>
          <cell r="H7864" t="str">
            <v>Regulated</v>
          </cell>
        </row>
        <row r="7865">
          <cell r="D7865" t="str">
            <v>Boyce Hydro Power LLC</v>
          </cell>
          <cell r="E7865" t="str">
            <v>Water</v>
          </cell>
          <cell r="G7865" t="str">
            <v>NA</v>
          </cell>
          <cell r="H7865" t="str">
            <v>Merchant Unregulated</v>
          </cell>
        </row>
        <row r="7866">
          <cell r="D7866" t="str">
            <v>Algonquin Power &amp; Utilities Corp.</v>
          </cell>
          <cell r="E7866" t="str">
            <v>Gas</v>
          </cell>
          <cell r="G7866" t="str">
            <v>NA</v>
          </cell>
          <cell r="H7866" t="str">
            <v>Merchant Unregulated</v>
          </cell>
        </row>
        <row r="7867">
          <cell r="D7867" t="str">
            <v>Emera Incorporated</v>
          </cell>
          <cell r="E7867" t="str">
            <v>Gas</v>
          </cell>
          <cell r="G7867" t="str">
            <v>NA</v>
          </cell>
          <cell r="H7867" t="str">
            <v>Merchant Unregulated</v>
          </cell>
        </row>
        <row r="7868">
          <cell r="D7868" t="str">
            <v>Edison International</v>
          </cell>
          <cell r="E7868" t="str">
            <v>Water</v>
          </cell>
          <cell r="G7868" t="str">
            <v>NA</v>
          </cell>
          <cell r="H7868" t="str">
            <v>Regulated</v>
          </cell>
        </row>
        <row r="7869">
          <cell r="D7869" t="str">
            <v>Edison International</v>
          </cell>
          <cell r="E7869" t="str">
            <v>Water</v>
          </cell>
          <cell r="G7869">
            <v>5200</v>
          </cell>
          <cell r="H7869" t="str">
            <v>Regulated</v>
          </cell>
        </row>
        <row r="7870">
          <cell r="D7870" t="str">
            <v>Santa Clara City of</v>
          </cell>
          <cell r="E7870" t="str">
            <v>Gas</v>
          </cell>
          <cell r="G7870" t="str">
            <v>NA</v>
          </cell>
          <cell r="H7870" t="str">
            <v>Regulated</v>
          </cell>
        </row>
        <row r="7871">
          <cell r="D7871" t="str">
            <v>Ameresco Inc.</v>
          </cell>
          <cell r="E7871" t="str">
            <v>Biomass</v>
          </cell>
          <cell r="G7871" t="str">
            <v>NA</v>
          </cell>
          <cell r="H7871" t="str">
            <v>Merchant Unregulated</v>
          </cell>
        </row>
        <row r="7872">
          <cell r="D7872" t="str">
            <v>AES Corporation</v>
          </cell>
          <cell r="E7872" t="str">
            <v>Wind</v>
          </cell>
          <cell r="G7872" t="str">
            <v>NA</v>
          </cell>
          <cell r="H7872" t="str">
            <v>Merchant Unregulated</v>
          </cell>
        </row>
        <row r="7873">
          <cell r="D7873" t="str">
            <v>Fortistar LLC</v>
          </cell>
          <cell r="E7873" t="str">
            <v>Biomass</v>
          </cell>
          <cell r="G7873" t="str">
            <v>NA</v>
          </cell>
          <cell r="H7873" t="str">
            <v>Merchant Unregulated</v>
          </cell>
        </row>
        <row r="7874">
          <cell r="D7874" t="str">
            <v>Golden Springs Development Company LLC</v>
          </cell>
          <cell r="E7874" t="str">
            <v>Solar</v>
          </cell>
          <cell r="G7874" t="str">
            <v>NA</v>
          </cell>
          <cell r="H7874" t="str">
            <v>Merchant Unregulated</v>
          </cell>
        </row>
        <row r="7875">
          <cell r="D7875" t="str">
            <v>Golden Springs Development Company LLC</v>
          </cell>
          <cell r="E7875" t="str">
            <v>Solar</v>
          </cell>
          <cell r="G7875" t="str">
            <v>NA</v>
          </cell>
          <cell r="H7875" t="str">
            <v>Merchant Unregulated</v>
          </cell>
        </row>
        <row r="7876">
          <cell r="D7876" t="str">
            <v>SunEdison, Inc.</v>
          </cell>
          <cell r="E7876" t="str">
            <v>Solar</v>
          </cell>
          <cell r="G7876" t="str">
            <v>NA</v>
          </cell>
          <cell r="H7876" t="str">
            <v>Merchant Unregulated</v>
          </cell>
        </row>
        <row r="7877">
          <cell r="D7877" t="str">
            <v>Santa Maria Cogeneration Inc</v>
          </cell>
          <cell r="E7877" t="str">
            <v>Gas</v>
          </cell>
          <cell r="G7877" t="str">
            <v>NA</v>
          </cell>
          <cell r="H7877" t="str">
            <v>Merchant Unregulated</v>
          </cell>
        </row>
        <row r="7878">
          <cell r="D7878" t="str">
            <v>Phillips 66 Company</v>
          </cell>
          <cell r="E7878" t="str">
            <v>Other Nonrenewable</v>
          </cell>
          <cell r="G7878" t="str">
            <v>NA</v>
          </cell>
          <cell r="H7878" t="str">
            <v>Merchant Unregulated</v>
          </cell>
        </row>
        <row r="7879">
          <cell r="D7879" t="str">
            <v>Janechek &amp; Associates</v>
          </cell>
          <cell r="E7879" t="str">
            <v>Biomass</v>
          </cell>
          <cell r="G7879" t="str">
            <v>NA</v>
          </cell>
          <cell r="H7879" t="str">
            <v>Merchant Unregulated</v>
          </cell>
        </row>
        <row r="7880">
          <cell r="D7880" t="str">
            <v>Janechek &amp; Associates</v>
          </cell>
          <cell r="E7880" t="str">
            <v>Biomass</v>
          </cell>
          <cell r="G7880" t="str">
            <v>NA</v>
          </cell>
          <cell r="H7880" t="str">
            <v>Merchant Unregulated</v>
          </cell>
        </row>
        <row r="7881">
          <cell r="D7881" t="str">
            <v>Ventura Regional Sanitation District</v>
          </cell>
          <cell r="E7881" t="str">
            <v>Biomass</v>
          </cell>
          <cell r="G7881" t="str">
            <v>NA</v>
          </cell>
          <cell r="H7881" t="str">
            <v>Merchant Unregulated</v>
          </cell>
        </row>
        <row r="7882">
          <cell r="D7882" t="str">
            <v>County of Alameda</v>
          </cell>
          <cell r="E7882" t="str">
            <v>Gas</v>
          </cell>
          <cell r="G7882" t="str">
            <v>NA</v>
          </cell>
          <cell r="H7882" t="str">
            <v>Merchant Unregulated</v>
          </cell>
        </row>
        <row r="7883">
          <cell r="D7883" t="str">
            <v>County of Alameda</v>
          </cell>
          <cell r="E7883" t="str">
            <v>Solar</v>
          </cell>
          <cell r="G7883" t="str">
            <v>NA</v>
          </cell>
          <cell r="H7883" t="str">
            <v>Merchant Unregulated</v>
          </cell>
        </row>
        <row r="7884">
          <cell r="D7884" t="str">
            <v>Calpine Corporation</v>
          </cell>
          <cell r="E7884" t="str">
            <v>Gas</v>
          </cell>
          <cell r="G7884">
            <v>857577</v>
          </cell>
          <cell r="H7884" t="str">
            <v>Merchant Unregulated</v>
          </cell>
        </row>
        <row r="7885">
          <cell r="D7885" t="str">
            <v>SunEdison, Inc.</v>
          </cell>
          <cell r="E7885" t="str">
            <v>Solar</v>
          </cell>
          <cell r="G7885" t="str">
            <v>NA</v>
          </cell>
          <cell r="H7885" t="str">
            <v>Merchant Unregulated</v>
          </cell>
        </row>
        <row r="7886">
          <cell r="D7886" t="str">
            <v>Exxon Mobil Corporation</v>
          </cell>
          <cell r="E7886" t="str">
            <v>Gas</v>
          </cell>
          <cell r="G7886" t="str">
            <v>NA</v>
          </cell>
          <cell r="H7886" t="str">
            <v>Merchant Unregulated</v>
          </cell>
        </row>
        <row r="7887">
          <cell r="D7887" t="str">
            <v>Salt River Project</v>
          </cell>
          <cell r="E7887" t="str">
            <v>Gas</v>
          </cell>
          <cell r="G7887">
            <v>2983869</v>
          </cell>
          <cell r="H7887" t="str">
            <v>Merchant Unregulated</v>
          </cell>
        </row>
        <row r="7888">
          <cell r="D7888" t="str">
            <v>Salt River Project</v>
          </cell>
          <cell r="E7888" t="str">
            <v>Solar</v>
          </cell>
          <cell r="G7888" t="str">
            <v>NA</v>
          </cell>
          <cell r="H7888" t="str">
            <v>Merchant Unregulated</v>
          </cell>
        </row>
        <row r="7889">
          <cell r="D7889" t="str">
            <v>Coastal Carolina University</v>
          </cell>
          <cell r="E7889" t="str">
            <v>Solar</v>
          </cell>
          <cell r="G7889" t="str">
            <v>NA</v>
          </cell>
          <cell r="H7889" t="str">
            <v>Regulated</v>
          </cell>
        </row>
        <row r="7890">
          <cell r="D7890" t="str">
            <v>South Carolina Public Service Authority</v>
          </cell>
          <cell r="E7890" t="str">
            <v>Solar</v>
          </cell>
          <cell r="G7890" t="str">
            <v>NA</v>
          </cell>
          <cell r="H7890" t="str">
            <v>Regulated</v>
          </cell>
        </row>
        <row r="7891">
          <cell r="D7891" t="str">
            <v>SunEdison, Inc.</v>
          </cell>
          <cell r="E7891" t="str">
            <v>Solar</v>
          </cell>
          <cell r="G7891" t="str">
            <v>NA</v>
          </cell>
          <cell r="H7891" t="str">
            <v>Merchant Unregulated</v>
          </cell>
        </row>
        <row r="7892">
          <cell r="D7892" t="str">
            <v>Brookfield Americas Infrastructure Fund L.P.</v>
          </cell>
          <cell r="E7892" t="str">
            <v>Water</v>
          </cell>
          <cell r="G7892">
            <v>14165</v>
          </cell>
          <cell r="H7892" t="str">
            <v>Merchant Unregulated</v>
          </cell>
        </row>
        <row r="7893">
          <cell r="D7893" t="str">
            <v>ALLETE, Inc.</v>
          </cell>
          <cell r="E7893" t="str">
            <v>Biomass</v>
          </cell>
          <cell r="G7893">
            <v>99482</v>
          </cell>
          <cell r="H7893" t="str">
            <v>Regulated</v>
          </cell>
        </row>
        <row r="7894">
          <cell r="D7894" t="str">
            <v>SAPPI Cloquet LLC</v>
          </cell>
          <cell r="E7894" t="str">
            <v>Biomass</v>
          </cell>
          <cell r="G7894">
            <v>265321</v>
          </cell>
          <cell r="H7894" t="str">
            <v>Regulated</v>
          </cell>
        </row>
        <row r="7895">
          <cell r="D7895" t="str">
            <v>SAPPI Cloquet LLC</v>
          </cell>
          <cell r="E7895" t="str">
            <v>Water</v>
          </cell>
          <cell r="G7895">
            <v>10513</v>
          </cell>
          <cell r="H7895" t="str">
            <v>Merchant Unregulated</v>
          </cell>
        </row>
        <row r="7896">
          <cell r="D7896" t="str">
            <v>Berkshire Hathaway Inc.</v>
          </cell>
          <cell r="E7896" t="str">
            <v>Gas</v>
          </cell>
          <cell r="G7896">
            <v>152635</v>
          </cell>
          <cell r="H7896" t="str">
            <v>Merchant Unregulated</v>
          </cell>
        </row>
        <row r="7897">
          <cell r="D7897" t="str">
            <v>MidAmerican Energy Holdings Company</v>
          </cell>
          <cell r="E7897" t="str">
            <v>Gas</v>
          </cell>
          <cell r="G7897">
            <v>17313</v>
          </cell>
          <cell r="H7897" t="str">
            <v>Merchant Unregulated</v>
          </cell>
        </row>
        <row r="7898">
          <cell r="D7898" t="str">
            <v>Osaka Gas Company, Ltd.</v>
          </cell>
          <cell r="E7898" t="str">
            <v>Gas</v>
          </cell>
          <cell r="G7898">
            <v>56649</v>
          </cell>
          <cell r="H7898" t="str">
            <v>Merchant Unregulated</v>
          </cell>
        </row>
        <row r="7899">
          <cell r="D7899" t="str">
            <v>General Electric Company</v>
          </cell>
          <cell r="E7899" t="str">
            <v>Gas</v>
          </cell>
          <cell r="G7899">
            <v>56649</v>
          </cell>
          <cell r="H7899" t="str">
            <v>Merchant Unregulated</v>
          </cell>
        </row>
        <row r="7900">
          <cell r="D7900" t="str">
            <v>TransAlta Corporation</v>
          </cell>
          <cell r="E7900" t="str">
            <v>Gas</v>
          </cell>
          <cell r="G7900">
            <v>169947</v>
          </cell>
          <cell r="H7900" t="str">
            <v>Merchant Unregulated</v>
          </cell>
        </row>
        <row r="7901">
          <cell r="D7901" t="str">
            <v>Saranac Lake Village of</v>
          </cell>
          <cell r="E7901" t="str">
            <v>Water</v>
          </cell>
          <cell r="G7901" t="str">
            <v>NA</v>
          </cell>
          <cell r="H7901" t="str">
            <v>Merchant Unregulated</v>
          </cell>
        </row>
        <row r="7902">
          <cell r="D7902" t="str">
            <v>Sargent City of</v>
          </cell>
          <cell r="E7902" t="str">
            <v>Oil</v>
          </cell>
          <cell r="G7902" t="str">
            <v>NA</v>
          </cell>
          <cell r="H7902" t="str">
            <v>Regulated</v>
          </cell>
        </row>
        <row r="7903">
          <cell r="D7903" t="str">
            <v>Chevron Corporation</v>
          </cell>
          <cell r="E7903" t="str">
            <v>Gas</v>
          </cell>
          <cell r="G7903" t="str">
            <v>NA</v>
          </cell>
          <cell r="H7903" t="str">
            <v>Merchant Unregulated</v>
          </cell>
        </row>
        <row r="7904">
          <cell r="D7904" t="str">
            <v>Edison International</v>
          </cell>
          <cell r="E7904" t="str">
            <v>Gas</v>
          </cell>
          <cell r="G7904" t="str">
            <v>NA</v>
          </cell>
          <cell r="H7904" t="str">
            <v>Merchant Unregulated</v>
          </cell>
        </row>
        <row r="7905">
          <cell r="D7905" t="str">
            <v>Omaha Public Power District</v>
          </cell>
          <cell r="E7905" t="str">
            <v>Gas</v>
          </cell>
          <cell r="G7905">
            <v>98170</v>
          </cell>
          <cell r="H7905" t="str">
            <v>Regulated</v>
          </cell>
        </row>
        <row r="7906">
          <cell r="D7906" t="str">
            <v>Omaha Public Power District</v>
          </cell>
          <cell r="E7906" t="str">
            <v>Oil</v>
          </cell>
          <cell r="G7906">
            <v>0</v>
          </cell>
          <cell r="H7906" t="str">
            <v>Regulated</v>
          </cell>
        </row>
        <row r="7907">
          <cell r="D7907" t="str">
            <v>Verso Paper Holdings LLC</v>
          </cell>
          <cell r="E7907" t="str">
            <v>Coal</v>
          </cell>
          <cell r="G7907" t="str">
            <v>NA</v>
          </cell>
          <cell r="H7907" t="str">
            <v>Merchant Unregulated</v>
          </cell>
        </row>
        <row r="7908">
          <cell r="D7908" t="str">
            <v>Verso Paper Holdings LLC</v>
          </cell>
          <cell r="E7908" t="str">
            <v>Water</v>
          </cell>
          <cell r="G7908" t="str">
            <v>NA</v>
          </cell>
          <cell r="H7908" t="str">
            <v>Merchant Unregulated</v>
          </cell>
        </row>
        <row r="7909">
          <cell r="D7909" t="str">
            <v>Sauder Woodworking Co</v>
          </cell>
          <cell r="E7909" t="str">
            <v>Biomass</v>
          </cell>
          <cell r="G7909" t="str">
            <v>NA</v>
          </cell>
          <cell r="H7909" t="str">
            <v>Merchant Unregulated</v>
          </cell>
        </row>
        <row r="7910">
          <cell r="D7910" t="str">
            <v>Waste Management, Inc.</v>
          </cell>
          <cell r="E7910" t="str">
            <v>Biomass</v>
          </cell>
          <cell r="G7910">
            <v>249994</v>
          </cell>
          <cell r="H7910" t="str">
            <v>Merchant Unregulated</v>
          </cell>
        </row>
        <row r="7911">
          <cell r="D7911" t="str">
            <v>Alliant Energy Corporation</v>
          </cell>
          <cell r="E7911" t="str">
            <v>Biomass</v>
          </cell>
          <cell r="G7911">
            <v>922</v>
          </cell>
          <cell r="H7911" t="str">
            <v>Regulated</v>
          </cell>
        </row>
        <row r="7912">
          <cell r="D7912" t="str">
            <v>International Paper Company</v>
          </cell>
          <cell r="E7912" t="str">
            <v>Biomass</v>
          </cell>
          <cell r="G7912">
            <v>650828</v>
          </cell>
          <cell r="H7912" t="str">
            <v>Merchant Unregulated</v>
          </cell>
        </row>
        <row r="7913">
          <cell r="D7913" t="str">
            <v>Koch Industries, Inc.</v>
          </cell>
          <cell r="E7913" t="str">
            <v>Coal</v>
          </cell>
          <cell r="G7913">
            <v>384918</v>
          </cell>
          <cell r="H7913" t="str">
            <v>Merchant Unregulated</v>
          </cell>
        </row>
        <row r="7914">
          <cell r="D7914" t="str">
            <v>Koch Industries, Inc.</v>
          </cell>
          <cell r="E7914" t="str">
            <v>Gas</v>
          </cell>
          <cell r="G7914">
            <v>111572</v>
          </cell>
          <cell r="H7914" t="str">
            <v>Merchant Unregulated</v>
          </cell>
        </row>
        <row r="7915">
          <cell r="D7915" t="str">
            <v>Imperial Holly Corp.</v>
          </cell>
          <cell r="E7915" t="str">
            <v>Coal</v>
          </cell>
          <cell r="G7915" t="str">
            <v>NA</v>
          </cell>
          <cell r="H7915" t="str">
            <v>Merchant Unregulated</v>
          </cell>
        </row>
        <row r="7916">
          <cell r="D7916" t="str">
            <v>Alaska Village Electric Cooperative, Inc.</v>
          </cell>
          <cell r="E7916" t="str">
            <v>Oil</v>
          </cell>
          <cell r="G7916" t="str">
            <v>NA</v>
          </cell>
          <cell r="H7916" t="str">
            <v>Merchant Unregulated</v>
          </cell>
        </row>
        <row r="7917">
          <cell r="D7917" t="str">
            <v>Alaska Village Electric Cooperative, Inc.</v>
          </cell>
          <cell r="E7917" t="str">
            <v>Wind</v>
          </cell>
          <cell r="G7917" t="str">
            <v>NA</v>
          </cell>
          <cell r="H7917" t="str">
            <v>Merchant Unregulated</v>
          </cell>
        </row>
        <row r="7918">
          <cell r="D7918" t="str">
            <v>Los Angeles Department of Water and Power</v>
          </cell>
          <cell r="E7918" t="str">
            <v>Water</v>
          </cell>
          <cell r="G7918" t="str">
            <v>NA</v>
          </cell>
          <cell r="H7918" t="str">
            <v>Regulated</v>
          </cell>
        </row>
        <row r="7919">
          <cell r="D7919" t="str">
            <v>Pacific Winds</v>
          </cell>
          <cell r="E7919" t="str">
            <v>Wind</v>
          </cell>
          <cell r="G7919" t="str">
            <v>NA</v>
          </cell>
          <cell r="H7919" t="str">
            <v>Merchant Unregulated</v>
          </cell>
        </row>
        <row r="7920">
          <cell r="D7920" t="str">
            <v>Xcel Energy Inc.</v>
          </cell>
          <cell r="E7920" t="str">
            <v>Water</v>
          </cell>
          <cell r="G7920">
            <v>8028</v>
          </cell>
          <cell r="H7920" t="str">
            <v>Regulated</v>
          </cell>
        </row>
        <row r="7921">
          <cell r="D7921" t="str">
            <v>GDF Suez SA</v>
          </cell>
          <cell r="E7921" t="str">
            <v>Gas</v>
          </cell>
          <cell r="G7921">
            <v>819492</v>
          </cell>
          <cell r="H7921" t="str">
            <v>Merchant Unregulated</v>
          </cell>
        </row>
        <row r="7922">
          <cell r="D7922" t="str">
            <v>NextEra Energy, Inc.</v>
          </cell>
          <cell r="E7922" t="str">
            <v>Gas</v>
          </cell>
          <cell r="G7922">
            <v>819492</v>
          </cell>
          <cell r="H7922" t="str">
            <v>Merchant Unregulated</v>
          </cell>
        </row>
        <row r="7923">
          <cell r="D7923" t="str">
            <v>NRG Energy, Inc.</v>
          </cell>
          <cell r="E7923" t="str">
            <v>Gas</v>
          </cell>
          <cell r="G7923" t="str">
            <v>NA</v>
          </cell>
          <cell r="H7923" t="str">
            <v>Merchant Unregulated</v>
          </cell>
        </row>
        <row r="7924">
          <cell r="D7924" t="str">
            <v>South Jersey Industries, Inc.</v>
          </cell>
          <cell r="E7924" t="str">
            <v>Biomass</v>
          </cell>
          <cell r="G7924" t="str">
            <v>NA</v>
          </cell>
          <cell r="H7924" t="str">
            <v>Merchant Unregulated</v>
          </cell>
        </row>
        <row r="7925">
          <cell r="D7925" t="str">
            <v>DCO Energy LLC</v>
          </cell>
          <cell r="E7925" t="str">
            <v>Biomass</v>
          </cell>
          <cell r="G7925" t="str">
            <v>NA</v>
          </cell>
          <cell r="H7925" t="str">
            <v>Merchant Unregulated</v>
          </cell>
        </row>
        <row r="7926">
          <cell r="D7926" t="str">
            <v>Alaska Village Electric Cooperative, Inc.</v>
          </cell>
          <cell r="E7926" t="str">
            <v>Oil</v>
          </cell>
          <cell r="G7926" t="str">
            <v>NA</v>
          </cell>
          <cell r="H7926" t="str">
            <v>Merchant Unregulated</v>
          </cell>
        </row>
        <row r="7927">
          <cell r="D7927" t="str">
            <v>ALLETE, Inc.</v>
          </cell>
          <cell r="E7927" t="str">
            <v>Water</v>
          </cell>
          <cell r="G7927">
            <v>5925</v>
          </cell>
          <cell r="H7927" t="str">
            <v>Regulated</v>
          </cell>
        </row>
        <row r="7928">
          <cell r="D7928" t="str">
            <v>Los Angeles Department of Water and Power</v>
          </cell>
          <cell r="E7928" t="str">
            <v>Gas</v>
          </cell>
          <cell r="G7928">
            <v>1087220</v>
          </cell>
          <cell r="H7928" t="str">
            <v>Regulated</v>
          </cell>
        </row>
        <row r="7929">
          <cell r="D7929" t="str">
            <v>Scenic View Dairy, LLC</v>
          </cell>
          <cell r="E7929" t="str">
            <v>Biomass</v>
          </cell>
          <cell r="G7929" t="str">
            <v>NA</v>
          </cell>
          <cell r="H7929" t="str">
            <v>Merchant Unregulated</v>
          </cell>
        </row>
        <row r="7930">
          <cell r="D7930" t="str">
            <v>Brookfield Renewable Energy Partners L.P.</v>
          </cell>
          <cell r="E7930" t="str">
            <v>Water</v>
          </cell>
          <cell r="G7930" t="str">
            <v>NA</v>
          </cell>
          <cell r="H7930" t="str">
            <v>Merchant Unregulated</v>
          </cell>
        </row>
        <row r="7931">
          <cell r="D7931" t="str">
            <v>Brookfield Asset Management Inc.</v>
          </cell>
          <cell r="E7931" t="str">
            <v>Water</v>
          </cell>
          <cell r="G7931" t="str">
            <v>NA</v>
          </cell>
          <cell r="H7931" t="str">
            <v>Merchant Unregulated</v>
          </cell>
        </row>
        <row r="7932">
          <cell r="D7932" t="str">
            <v>NextEra Energy, Inc.</v>
          </cell>
          <cell r="E7932" t="str">
            <v>Coal</v>
          </cell>
          <cell r="G7932">
            <v>3862067</v>
          </cell>
          <cell r="H7932" t="str">
            <v>Regulated</v>
          </cell>
        </row>
        <row r="7933">
          <cell r="D7933" t="str">
            <v>Dalton Utilities</v>
          </cell>
          <cell r="E7933" t="str">
            <v>Coal</v>
          </cell>
          <cell r="G7933">
            <v>139929</v>
          </cell>
          <cell r="H7933" t="str">
            <v>Regulated</v>
          </cell>
        </row>
        <row r="7934">
          <cell r="D7934" t="str">
            <v>Southern Company</v>
          </cell>
          <cell r="E7934" t="str">
            <v>Coal</v>
          </cell>
          <cell r="G7934">
            <v>4637678</v>
          </cell>
          <cell r="H7934" t="str">
            <v>Regulated</v>
          </cell>
        </row>
        <row r="7935">
          <cell r="D7935" t="str">
            <v>Southern Company</v>
          </cell>
          <cell r="E7935" t="str">
            <v>Coal</v>
          </cell>
          <cell r="G7935">
            <v>1269364</v>
          </cell>
          <cell r="H7935" t="str">
            <v>Regulated</v>
          </cell>
        </row>
        <row r="7936">
          <cell r="D7936" t="str">
            <v>JEA</v>
          </cell>
          <cell r="E7936" t="str">
            <v>Coal</v>
          </cell>
          <cell r="G7936">
            <v>1195402</v>
          </cell>
          <cell r="H7936" t="str">
            <v>Regulated</v>
          </cell>
        </row>
        <row r="7937">
          <cell r="D7937" t="str">
            <v>Municipal Electric Authority of Georgia</v>
          </cell>
          <cell r="E7937" t="str">
            <v>Coal</v>
          </cell>
          <cell r="G7937">
            <v>2974512</v>
          </cell>
          <cell r="H7937" t="str">
            <v>Regulated</v>
          </cell>
        </row>
        <row r="7938">
          <cell r="D7938" t="str">
            <v>Oglethorpe Power Corporation</v>
          </cell>
          <cell r="E7938" t="str">
            <v>Coal</v>
          </cell>
          <cell r="G7938">
            <v>5911043</v>
          </cell>
          <cell r="H7938" t="str">
            <v>Regulated</v>
          </cell>
        </row>
        <row r="7939">
          <cell r="D7939" t="str">
            <v>Schering Corporation</v>
          </cell>
          <cell r="E7939" t="str">
            <v>Gas</v>
          </cell>
          <cell r="G7939" t="str">
            <v>NA</v>
          </cell>
          <cell r="H7939" t="str">
            <v>Merchant Unregulated</v>
          </cell>
        </row>
        <row r="7940">
          <cell r="D7940" t="str">
            <v>PPL Corporation</v>
          </cell>
          <cell r="E7940" t="str">
            <v>Solar</v>
          </cell>
          <cell r="G7940" t="str">
            <v>NA</v>
          </cell>
          <cell r="H7940" t="str">
            <v>Merchant Unregulated</v>
          </cell>
        </row>
        <row r="7941">
          <cell r="D7941" t="str">
            <v>Northeast Utilities</v>
          </cell>
          <cell r="E7941" t="str">
            <v>Coal</v>
          </cell>
          <cell r="G7941">
            <v>433106</v>
          </cell>
          <cell r="H7941" t="str">
            <v>Regulated</v>
          </cell>
        </row>
        <row r="7942">
          <cell r="D7942" t="str">
            <v>Northeast Utilities</v>
          </cell>
          <cell r="E7942" t="str">
            <v>Oil</v>
          </cell>
          <cell r="G7942">
            <v>103</v>
          </cell>
          <cell r="H7942" t="str">
            <v>Regulated</v>
          </cell>
        </row>
        <row r="7943">
          <cell r="D7943" t="str">
            <v>Southern Company</v>
          </cell>
          <cell r="E7943" t="str">
            <v>Coal</v>
          </cell>
          <cell r="G7943">
            <v>1501</v>
          </cell>
          <cell r="H7943" t="str">
            <v>Regulated</v>
          </cell>
        </row>
        <row r="7944">
          <cell r="D7944" t="str">
            <v>Brookfield Renewable Energy Partners L.P.</v>
          </cell>
          <cell r="E7944" t="str">
            <v>Water</v>
          </cell>
          <cell r="G7944" t="str">
            <v>NA</v>
          </cell>
          <cell r="H7944" t="str">
            <v>Merchant Unregulated</v>
          </cell>
        </row>
        <row r="7945">
          <cell r="D7945" t="str">
            <v>Brookfield Asset Management Inc.</v>
          </cell>
          <cell r="E7945" t="str">
            <v>Water</v>
          </cell>
          <cell r="G7945" t="str">
            <v>NA</v>
          </cell>
          <cell r="H7945" t="str">
            <v>Merchant Unregulated</v>
          </cell>
        </row>
        <row r="7946">
          <cell r="D7946" t="str">
            <v>EIF Management, LLC</v>
          </cell>
          <cell r="E7946" t="str">
            <v>Water</v>
          </cell>
          <cell r="G7946" t="str">
            <v>NA</v>
          </cell>
          <cell r="H7946" t="str">
            <v>Merchant Unregulated</v>
          </cell>
        </row>
        <row r="7947">
          <cell r="D7947" t="str">
            <v>Brookfield Renewable Energy Partners L.P.</v>
          </cell>
          <cell r="E7947" t="str">
            <v>Water</v>
          </cell>
          <cell r="G7947" t="str">
            <v>NA</v>
          </cell>
          <cell r="H7947" t="str">
            <v>Merchant Unregulated</v>
          </cell>
        </row>
        <row r="7948">
          <cell r="D7948" t="str">
            <v>Brookfield Asset Management Inc.</v>
          </cell>
          <cell r="E7948" t="str">
            <v>Water</v>
          </cell>
          <cell r="G7948" t="str">
            <v>NA</v>
          </cell>
          <cell r="H7948" t="str">
            <v>Merchant Unregulated</v>
          </cell>
        </row>
        <row r="7949">
          <cell r="D7949" t="str">
            <v>Exelon Corporation</v>
          </cell>
          <cell r="E7949" t="str">
            <v>Oil</v>
          </cell>
          <cell r="G7949">
            <v>727</v>
          </cell>
          <cell r="H7949" t="str">
            <v>Merchant Unregulated</v>
          </cell>
        </row>
        <row r="7950">
          <cell r="D7950" t="str">
            <v>GDF Suez SA</v>
          </cell>
          <cell r="E7950" t="str">
            <v>Water</v>
          </cell>
          <cell r="G7950" t="str">
            <v>NA</v>
          </cell>
          <cell r="H7950" t="str">
            <v>Merchant Unregulated</v>
          </cell>
        </row>
        <row r="7951">
          <cell r="D7951" t="str">
            <v>Nevada Irrigation District</v>
          </cell>
          <cell r="E7951" t="str">
            <v>Water</v>
          </cell>
          <cell r="G7951" t="str">
            <v>NA</v>
          </cell>
          <cell r="H7951" t="str">
            <v>Merchant Unregulated</v>
          </cell>
        </row>
        <row r="7952">
          <cell r="D7952" t="str">
            <v>Hudson Clean Energy Partners LP</v>
          </cell>
          <cell r="E7952" t="str">
            <v>Water</v>
          </cell>
          <cell r="G7952" t="str">
            <v>NA</v>
          </cell>
          <cell r="H7952" t="str">
            <v>Merchant Unregulated</v>
          </cell>
        </row>
        <row r="7953">
          <cell r="D7953" t="str">
            <v>Western Sugar Cooperative</v>
          </cell>
          <cell r="E7953" t="str">
            <v>Coal</v>
          </cell>
          <cell r="G7953" t="str">
            <v>NA</v>
          </cell>
          <cell r="H7953" t="str">
            <v>Merchant Unregulated</v>
          </cell>
        </row>
        <row r="7954">
          <cell r="D7954" t="str">
            <v>Pinnacle West Capital Corporation</v>
          </cell>
          <cell r="E7954" t="str">
            <v>Solar</v>
          </cell>
          <cell r="G7954">
            <v>630</v>
          </cell>
          <cell r="H7954" t="str">
            <v>Regulated</v>
          </cell>
        </row>
        <row r="7955">
          <cell r="D7955" t="str">
            <v>EIF Management, LLC</v>
          </cell>
          <cell r="E7955" t="str">
            <v>Coal</v>
          </cell>
          <cell r="G7955" t="str">
            <v>NA</v>
          </cell>
          <cell r="H7955" t="str">
            <v>Merchant Unregulated</v>
          </cell>
        </row>
        <row r="7956">
          <cell r="D7956" t="str">
            <v>EIF Management, LLC</v>
          </cell>
          <cell r="E7956" t="str">
            <v>Coal</v>
          </cell>
          <cell r="G7956" t="str">
            <v>NA</v>
          </cell>
          <cell r="H7956" t="str">
            <v>Merchant Unregulated</v>
          </cell>
        </row>
        <row r="7957">
          <cell r="D7957" t="str">
            <v>ArcLight Capital Partners LLC</v>
          </cell>
          <cell r="E7957" t="str">
            <v>Coal</v>
          </cell>
          <cell r="G7957" t="str">
            <v>NA</v>
          </cell>
          <cell r="H7957" t="str">
            <v>Merchant Unregulated</v>
          </cell>
        </row>
        <row r="7958">
          <cell r="D7958" t="str">
            <v>Invenergy LLC</v>
          </cell>
          <cell r="E7958" t="str">
            <v>Wind</v>
          </cell>
          <cell r="G7958">
            <v>410498</v>
          </cell>
          <cell r="H7958" t="str">
            <v>Merchant Unregulated</v>
          </cell>
        </row>
        <row r="7959">
          <cell r="D7959" t="str">
            <v>Sea Park East LP</v>
          </cell>
          <cell r="E7959" t="str">
            <v>Gas</v>
          </cell>
          <cell r="G7959" t="str">
            <v>NA</v>
          </cell>
          <cell r="H7959" t="str">
            <v>Merchant Unregulated</v>
          </cell>
        </row>
        <row r="7960">
          <cell r="D7960" t="str">
            <v>NextEra Energy, Inc.</v>
          </cell>
          <cell r="E7960" t="str">
            <v>Nuclear</v>
          </cell>
          <cell r="G7960">
            <v>7225312</v>
          </cell>
          <cell r="H7960" t="str">
            <v>Regulated</v>
          </cell>
        </row>
        <row r="7961">
          <cell r="D7961" t="str">
            <v>Taunton City of</v>
          </cell>
          <cell r="E7961" t="str">
            <v>Nuclear</v>
          </cell>
          <cell r="G7961">
            <v>8188</v>
          </cell>
          <cell r="H7961" t="str">
            <v>Regulated</v>
          </cell>
        </row>
        <row r="7962">
          <cell r="D7962" t="str">
            <v>Massachusetts Municipal Wholesale Electric Company</v>
          </cell>
          <cell r="E7962" t="str">
            <v>Nuclear</v>
          </cell>
          <cell r="G7962">
            <v>949127</v>
          </cell>
          <cell r="H7962" t="str">
            <v>Regulated</v>
          </cell>
        </row>
        <row r="7963">
          <cell r="D7963" t="str">
            <v>Hudson Town of</v>
          </cell>
          <cell r="E7963" t="str">
            <v>Nuclear</v>
          </cell>
          <cell r="G7963">
            <v>6552</v>
          </cell>
          <cell r="H7963" t="str">
            <v>Regulated</v>
          </cell>
        </row>
        <row r="7964">
          <cell r="D7964" t="str">
            <v>DCO Energy LLC</v>
          </cell>
          <cell r="E7964" t="str">
            <v>Solar</v>
          </cell>
          <cell r="G7964" t="str">
            <v>NA</v>
          </cell>
          <cell r="H7964" t="str">
            <v>Merchant Unregulated</v>
          </cell>
        </row>
        <row r="7965">
          <cell r="D7965" t="str">
            <v>South Jersey Industries, Inc.</v>
          </cell>
          <cell r="E7965" t="str">
            <v>Solar</v>
          </cell>
          <cell r="G7965" t="str">
            <v>NA</v>
          </cell>
          <cell r="H7965" t="str">
            <v>Merchant Unregulated</v>
          </cell>
        </row>
        <row r="7966">
          <cell r="D7966" t="str">
            <v>Dow Chemical Company</v>
          </cell>
          <cell r="E7966" t="str">
            <v>Gas</v>
          </cell>
          <cell r="G7966" t="str">
            <v>NA</v>
          </cell>
          <cell r="H7966" t="str">
            <v>Merchant Unregulated</v>
          </cell>
        </row>
        <row r="7967">
          <cell r="D7967" t="str">
            <v>Carbide/Graphite Group, Inc.</v>
          </cell>
          <cell r="E7967" t="str">
            <v>Coal</v>
          </cell>
          <cell r="G7967" t="str">
            <v>NA</v>
          </cell>
          <cell r="H7967" t="str">
            <v>Merchant Unregulated</v>
          </cell>
        </row>
        <row r="7968">
          <cell r="D7968" t="str">
            <v>Koch Industries, Inc.</v>
          </cell>
          <cell r="E7968" t="str">
            <v>Coal</v>
          </cell>
          <cell r="G7968" t="str">
            <v>NA</v>
          </cell>
          <cell r="H7968" t="str">
            <v>Merchant Unregulated</v>
          </cell>
        </row>
        <row r="7969">
          <cell r="D7969" t="str">
            <v>Seaford City of</v>
          </cell>
          <cell r="E7969" t="str">
            <v>Oil</v>
          </cell>
          <cell r="G7969" t="str">
            <v>NA</v>
          </cell>
          <cell r="H7969" t="str">
            <v>Regulated</v>
          </cell>
        </row>
        <row r="7970">
          <cell r="D7970" t="str">
            <v>SunEdison, Inc.</v>
          </cell>
          <cell r="E7970" t="str">
            <v>Solar</v>
          </cell>
          <cell r="G7970" t="str">
            <v>NA</v>
          </cell>
          <cell r="H7970" t="str">
            <v>Merchant Unregulated</v>
          </cell>
        </row>
        <row r="7971">
          <cell r="D7971" t="str">
            <v>Seaman Energy LLC</v>
          </cell>
          <cell r="E7971" t="str">
            <v>Biomass</v>
          </cell>
          <cell r="G7971" t="str">
            <v>NA</v>
          </cell>
          <cell r="H7971" t="str">
            <v>Merchant Unregulated</v>
          </cell>
        </row>
        <row r="7972">
          <cell r="D7972" t="str">
            <v>Seaman Energy LLC</v>
          </cell>
          <cell r="E7972" t="str">
            <v>Biomass</v>
          </cell>
          <cell r="G7972" t="str">
            <v>NA</v>
          </cell>
          <cell r="H7972" t="str">
            <v>Merchant Unregulated</v>
          </cell>
        </row>
        <row r="7973">
          <cell r="D7973" t="str">
            <v>Rock Island City of</v>
          </cell>
          <cell r="E7973" t="str">
            <v>Water</v>
          </cell>
          <cell r="G7973" t="str">
            <v>NA</v>
          </cell>
          <cell r="H7973" t="str">
            <v>Merchant Unregulated</v>
          </cell>
        </row>
        <row r="7974">
          <cell r="D7974" t="str">
            <v>TransCanada Corporation</v>
          </cell>
          <cell r="E7974" t="str">
            <v>Water</v>
          </cell>
          <cell r="G7974" t="str">
            <v>NA</v>
          </cell>
          <cell r="H7974" t="str">
            <v>Merchant Unregulated</v>
          </cell>
        </row>
        <row r="7975">
          <cell r="D7975" t="str">
            <v>Gaz Métro Limited Partnership</v>
          </cell>
          <cell r="E7975" t="str">
            <v>Wind</v>
          </cell>
          <cell r="G7975">
            <v>12172</v>
          </cell>
          <cell r="H7975" t="str">
            <v>Regulated</v>
          </cell>
        </row>
        <row r="7976">
          <cell r="D7976" t="str">
            <v>ConocoPhillips Company</v>
          </cell>
          <cell r="E7976" t="str">
            <v>Gas</v>
          </cell>
          <cell r="G7976" t="str">
            <v>NA</v>
          </cell>
          <cell r="H7976" t="str">
            <v>Merchant Unregulated</v>
          </cell>
        </row>
        <row r="7977">
          <cell r="D7977" t="str">
            <v>Ampersand Energy Partners LLC</v>
          </cell>
          <cell r="E7977" t="str">
            <v>Water</v>
          </cell>
          <cell r="G7977" t="str">
            <v>NA</v>
          </cell>
          <cell r="H7977" t="str">
            <v>Merchant Unregulated</v>
          </cell>
        </row>
        <row r="7978">
          <cell r="D7978" t="str">
            <v>United Parcel Service Incorporated</v>
          </cell>
          <cell r="E7978" t="str">
            <v>Solar</v>
          </cell>
          <cell r="G7978" t="str">
            <v>NA</v>
          </cell>
          <cell r="H7978" t="str">
            <v>Merchant Unregulated</v>
          </cell>
        </row>
        <row r="7979">
          <cell r="D7979" t="str">
            <v>Southeastern Chester County Refuse Authority</v>
          </cell>
          <cell r="E7979" t="str">
            <v>Biomass</v>
          </cell>
          <cell r="G7979" t="str">
            <v>NA</v>
          </cell>
          <cell r="H7979" t="str">
            <v>Merchant Unregulated</v>
          </cell>
        </row>
        <row r="7980">
          <cell r="D7980" t="str">
            <v>Ormat Industries Ltd.</v>
          </cell>
          <cell r="E7980" t="str">
            <v>Geothermal</v>
          </cell>
          <cell r="G7980" t="str">
            <v>NA</v>
          </cell>
          <cell r="H7980" t="str">
            <v>Merchant Unregulated</v>
          </cell>
        </row>
        <row r="7981">
          <cell r="D7981" t="str">
            <v>Ormat Technologies, Inc.</v>
          </cell>
          <cell r="E7981" t="str">
            <v>Geothermal</v>
          </cell>
          <cell r="G7981" t="str">
            <v>NA</v>
          </cell>
          <cell r="H7981" t="str">
            <v>Merchant Unregulated</v>
          </cell>
        </row>
        <row r="7982">
          <cell r="D7982" t="str">
            <v>JPMorgan Chase &amp; Co.</v>
          </cell>
          <cell r="E7982" t="str">
            <v>Geothermal</v>
          </cell>
          <cell r="G7982" t="str">
            <v>NA</v>
          </cell>
          <cell r="H7982" t="str">
            <v>Merchant Unregulated</v>
          </cell>
        </row>
        <row r="7983">
          <cell r="D7983" t="str">
            <v>Boyce Hydro Power LLC</v>
          </cell>
          <cell r="E7983" t="str">
            <v>Water</v>
          </cell>
          <cell r="G7983" t="str">
            <v>NA</v>
          </cell>
          <cell r="H7983" t="str">
            <v>Merchant Unregulated</v>
          </cell>
        </row>
        <row r="7984">
          <cell r="D7984" t="str">
            <v>Montauk Energy Holdings, LLC</v>
          </cell>
          <cell r="E7984" t="str">
            <v>Biomass</v>
          </cell>
          <cell r="G7984" t="str">
            <v>NA</v>
          </cell>
          <cell r="H7984" t="str">
            <v>Merchant Unregulated</v>
          </cell>
        </row>
        <row r="7985">
          <cell r="D7985" t="str">
            <v>Hosken Consolidated Investments Limited</v>
          </cell>
          <cell r="E7985" t="str">
            <v>Biomass</v>
          </cell>
          <cell r="G7985" t="str">
            <v>NA</v>
          </cell>
          <cell r="H7985" t="str">
            <v>Merchant Unregulated</v>
          </cell>
        </row>
        <row r="7986">
          <cell r="D7986" t="str">
            <v>South Carolina Public Service Authority</v>
          </cell>
          <cell r="E7986" t="str">
            <v>Oil</v>
          </cell>
          <cell r="G7986" t="str">
            <v>NA</v>
          </cell>
          <cell r="H7986" t="str">
            <v>Regulated</v>
          </cell>
        </row>
        <row r="7987">
          <cell r="D7987" t="str">
            <v>Carlyle Group L.P.</v>
          </cell>
          <cell r="E7987" t="str">
            <v>Solar</v>
          </cell>
          <cell r="G7987" t="str">
            <v>NA</v>
          </cell>
          <cell r="H7987" t="str">
            <v>Merchant Unregulated</v>
          </cell>
        </row>
        <row r="7988">
          <cell r="D7988" t="str">
            <v>Carlyle Group L.P.</v>
          </cell>
          <cell r="E7988" t="str">
            <v>Solar</v>
          </cell>
          <cell r="G7988" t="str">
            <v>NA</v>
          </cell>
          <cell r="H7988" t="str">
            <v>Merchant Unregulated</v>
          </cell>
        </row>
        <row r="7989">
          <cell r="D7989" t="str">
            <v>Fortress Investment Group LLC</v>
          </cell>
          <cell r="E7989" t="str">
            <v>Solar</v>
          </cell>
          <cell r="G7989">
            <v>36887</v>
          </cell>
          <cell r="H7989" t="str">
            <v>Merchant Unregulated</v>
          </cell>
        </row>
        <row r="7990">
          <cell r="D7990" t="str">
            <v>NextEra Energy, Inc.</v>
          </cell>
          <cell r="E7990" t="str">
            <v>Solar</v>
          </cell>
          <cell r="G7990">
            <v>34050</v>
          </cell>
          <cell r="H7990" t="str">
            <v>Merchant Unregulated</v>
          </cell>
        </row>
        <row r="7991">
          <cell r="D7991" t="str">
            <v>Exelon Corporation</v>
          </cell>
          <cell r="E7991" t="str">
            <v>Solar</v>
          </cell>
          <cell r="G7991" t="str">
            <v>NA</v>
          </cell>
          <cell r="H7991" t="str">
            <v>Merchant Unregulated</v>
          </cell>
        </row>
        <row r="7992">
          <cell r="D7992" t="str">
            <v>Fortress Investment Group LLC</v>
          </cell>
          <cell r="E7992" t="str">
            <v>Solar</v>
          </cell>
          <cell r="G7992" t="str">
            <v>NA</v>
          </cell>
          <cell r="H7992" t="str">
            <v>Merchant Unregulated</v>
          </cell>
        </row>
        <row r="7993">
          <cell r="D7993" t="str">
            <v>NextEra Energy, Inc.</v>
          </cell>
          <cell r="E7993" t="str">
            <v>Solar</v>
          </cell>
          <cell r="G7993" t="str">
            <v>NA</v>
          </cell>
          <cell r="H7993" t="str">
            <v>Merchant Unregulated</v>
          </cell>
        </row>
        <row r="7994">
          <cell r="D7994" t="str">
            <v>ArcLight Capital Holdings, LLC</v>
          </cell>
          <cell r="E7994" t="str">
            <v>Solar</v>
          </cell>
          <cell r="G7994">
            <v>69580</v>
          </cell>
          <cell r="H7994" t="str">
            <v>Merchant Unregulated</v>
          </cell>
        </row>
        <row r="7995">
          <cell r="D7995" t="str">
            <v>Global Infrastructure Management, LLC</v>
          </cell>
          <cell r="E7995" t="str">
            <v>Solar</v>
          </cell>
          <cell r="G7995">
            <v>42648</v>
          </cell>
          <cell r="H7995" t="str">
            <v>Merchant Unregulated</v>
          </cell>
        </row>
        <row r="7996">
          <cell r="D7996" t="str">
            <v>NextEra Energy, Inc.</v>
          </cell>
          <cell r="E7996" t="str">
            <v>Solar</v>
          </cell>
          <cell r="G7996">
            <v>112232</v>
          </cell>
          <cell r="H7996" t="str">
            <v>Merchant Unregulated</v>
          </cell>
        </row>
        <row r="7997">
          <cell r="D7997" t="str">
            <v>Exelon Corporation</v>
          </cell>
          <cell r="E7997" t="str">
            <v>Solar</v>
          </cell>
          <cell r="G7997" t="str">
            <v>NA</v>
          </cell>
          <cell r="H7997" t="str">
            <v>Merchant Unregulated</v>
          </cell>
        </row>
        <row r="7998">
          <cell r="D7998" t="str">
            <v>Fortress Investment Group LLC</v>
          </cell>
          <cell r="E7998" t="str">
            <v>Solar</v>
          </cell>
          <cell r="G7998" t="str">
            <v>NA</v>
          </cell>
          <cell r="H7998" t="str">
            <v>Merchant Unregulated</v>
          </cell>
        </row>
        <row r="7999">
          <cell r="D7999" t="str">
            <v>NextEra Energy, Inc.</v>
          </cell>
          <cell r="E7999" t="str">
            <v>Solar</v>
          </cell>
          <cell r="G7999" t="str">
            <v>NA</v>
          </cell>
          <cell r="H7999" t="str">
            <v>Merchant Unregulated</v>
          </cell>
        </row>
        <row r="8000">
          <cell r="D8000" t="str">
            <v>Exelon Corporation</v>
          </cell>
          <cell r="E8000" t="str">
            <v>Solar</v>
          </cell>
          <cell r="G8000" t="str">
            <v>NA</v>
          </cell>
          <cell r="H8000" t="str">
            <v>Merchant Unregulated</v>
          </cell>
        </row>
        <row r="8001">
          <cell r="D8001" t="str">
            <v>Fortress Investment Group LLC</v>
          </cell>
          <cell r="E8001" t="str">
            <v>Solar</v>
          </cell>
          <cell r="G8001" t="str">
            <v>NA</v>
          </cell>
          <cell r="H8001" t="str">
            <v>Merchant Unregulated</v>
          </cell>
        </row>
        <row r="8002">
          <cell r="D8002" t="str">
            <v>NextEra Energy, Inc.</v>
          </cell>
          <cell r="E8002" t="str">
            <v>Solar</v>
          </cell>
          <cell r="G8002" t="str">
            <v>NA</v>
          </cell>
          <cell r="H8002" t="str">
            <v>Merchant Unregulated</v>
          </cell>
        </row>
        <row r="8003">
          <cell r="D8003" t="str">
            <v>Fortress Investment Group LLC</v>
          </cell>
          <cell r="E8003" t="str">
            <v>Solar</v>
          </cell>
          <cell r="G8003">
            <v>40541</v>
          </cell>
          <cell r="H8003" t="str">
            <v>Merchant Unregulated</v>
          </cell>
        </row>
        <row r="8004">
          <cell r="D8004" t="str">
            <v>NextEra Energy, Inc.</v>
          </cell>
          <cell r="E8004" t="str">
            <v>Solar</v>
          </cell>
          <cell r="G8004">
            <v>37421</v>
          </cell>
          <cell r="H8004" t="str">
            <v>Merchant Unregulated</v>
          </cell>
        </row>
        <row r="8005">
          <cell r="D8005" t="str">
            <v>ArcLight Capital Holdings, LLC</v>
          </cell>
          <cell r="E8005" t="str">
            <v>Solar</v>
          </cell>
          <cell r="G8005">
            <v>62662</v>
          </cell>
          <cell r="H8005" t="str">
            <v>Merchant Unregulated</v>
          </cell>
        </row>
        <row r="8006">
          <cell r="D8006" t="str">
            <v>Global Infrastructure Management, LLC</v>
          </cell>
          <cell r="E8006" t="str">
            <v>Solar</v>
          </cell>
          <cell r="G8006">
            <v>38404</v>
          </cell>
          <cell r="H8006" t="str">
            <v>Merchant Unregulated</v>
          </cell>
        </row>
        <row r="8007">
          <cell r="D8007" t="str">
            <v>NextEra Energy, Inc.</v>
          </cell>
          <cell r="E8007" t="str">
            <v>Solar</v>
          </cell>
          <cell r="G8007">
            <v>101068</v>
          </cell>
          <cell r="H8007" t="str">
            <v>Merchant Unregulated</v>
          </cell>
        </row>
        <row r="8008">
          <cell r="D8008" t="str">
            <v>Seguin City of</v>
          </cell>
          <cell r="E8008" t="str">
            <v>Water</v>
          </cell>
          <cell r="G8008" t="str">
            <v>NA</v>
          </cell>
          <cell r="H8008" t="str">
            <v>Regulated</v>
          </cell>
        </row>
        <row r="8009">
          <cell r="D8009" t="str">
            <v>Seguin City of</v>
          </cell>
          <cell r="E8009" t="str">
            <v>Oil</v>
          </cell>
          <cell r="G8009" t="str">
            <v>NA</v>
          </cell>
          <cell r="H8009" t="str">
            <v>Regulated</v>
          </cell>
        </row>
        <row r="8010">
          <cell r="D8010" t="str">
            <v>Alaska Village Electric Cooperative, Inc.</v>
          </cell>
          <cell r="E8010" t="str">
            <v>Oil</v>
          </cell>
          <cell r="G8010" t="str">
            <v>NA</v>
          </cell>
          <cell r="H8010" t="str">
            <v>Merchant Unregulated</v>
          </cell>
        </row>
        <row r="8011">
          <cell r="D8011" t="str">
            <v>Homer Electric Association, Inc.</v>
          </cell>
          <cell r="E8011" t="str">
            <v>Oil</v>
          </cell>
          <cell r="G8011" t="str">
            <v>NA</v>
          </cell>
          <cell r="H8011" t="str">
            <v>Merchant Unregulated</v>
          </cell>
        </row>
        <row r="8012">
          <cell r="D8012" t="str">
            <v>Manitoba Hydro</v>
          </cell>
          <cell r="E8012" t="str">
            <v>Gas</v>
          </cell>
          <cell r="G8012" t="str">
            <v>NA</v>
          </cell>
          <cell r="H8012" t="str">
            <v>Foreign</v>
          </cell>
        </row>
        <row r="8013">
          <cell r="D8013" t="str">
            <v>EIF Management, LLC</v>
          </cell>
          <cell r="E8013" t="str">
            <v>Gas</v>
          </cell>
          <cell r="G8013">
            <v>140693</v>
          </cell>
          <cell r="H8013" t="str">
            <v>Merchant Unregulated</v>
          </cell>
        </row>
        <row r="8014">
          <cell r="D8014" t="str">
            <v>EIF Management, LLC</v>
          </cell>
          <cell r="E8014" t="str">
            <v>Gas</v>
          </cell>
          <cell r="G8014">
            <v>549779</v>
          </cell>
          <cell r="H8014" t="str">
            <v>Merchant Unregulated</v>
          </cell>
        </row>
        <row r="8015">
          <cell r="D8015" t="str">
            <v>Atlantic Power Corporation</v>
          </cell>
          <cell r="E8015" t="str">
            <v>Gas</v>
          </cell>
          <cell r="G8015">
            <v>294702</v>
          </cell>
          <cell r="H8015" t="str">
            <v>Merchant Unregulated</v>
          </cell>
        </row>
        <row r="8016">
          <cell r="D8016" t="str">
            <v>Osaka Gas Company, Ltd.</v>
          </cell>
          <cell r="E8016" t="str">
            <v>Gas</v>
          </cell>
          <cell r="G8016">
            <v>388442</v>
          </cell>
          <cell r="H8016" t="str">
            <v>Merchant Unregulated</v>
          </cell>
        </row>
        <row r="8017">
          <cell r="D8017" t="str">
            <v>RCM Selkirk, LP</v>
          </cell>
          <cell r="E8017" t="str">
            <v>Gas</v>
          </cell>
          <cell r="G8017">
            <v>291374</v>
          </cell>
          <cell r="H8017" t="str">
            <v>Merchant Unregulated</v>
          </cell>
        </row>
        <row r="8018">
          <cell r="D8018" t="str">
            <v>Covanta Holding Corporation</v>
          </cell>
          <cell r="E8018" t="str">
            <v>Biomass</v>
          </cell>
          <cell r="G8018">
            <v>600665</v>
          </cell>
          <cell r="H8018" t="str">
            <v>Merchant Unregulated</v>
          </cell>
        </row>
        <row r="8019">
          <cell r="D8019" t="str">
            <v>United States Government</v>
          </cell>
          <cell r="E8019" t="str">
            <v>Water</v>
          </cell>
          <cell r="G8019">
            <v>118345</v>
          </cell>
          <cell r="H8019" t="str">
            <v>Merchant Unregulated</v>
          </cell>
        </row>
        <row r="8020">
          <cell r="D8020" t="str">
            <v>Seminole Electric Cooperative Inc.</v>
          </cell>
          <cell r="E8020" t="str">
            <v>Coal</v>
          </cell>
          <cell r="G8020">
            <v>7593188</v>
          </cell>
          <cell r="H8020" t="str">
            <v>Merchant Unregulated</v>
          </cell>
        </row>
        <row r="8021">
          <cell r="D8021" t="str">
            <v>OGE Energy Corp.</v>
          </cell>
          <cell r="E8021" t="str">
            <v>Gas</v>
          </cell>
          <cell r="G8021">
            <v>310</v>
          </cell>
          <cell r="H8021" t="str">
            <v>Regulated</v>
          </cell>
        </row>
        <row r="8022">
          <cell r="D8022" t="str">
            <v>Enpower Corp.</v>
          </cell>
          <cell r="E8022" t="str">
            <v>Biomass</v>
          </cell>
          <cell r="G8022" t="str">
            <v>NA</v>
          </cell>
          <cell r="H8022" t="str">
            <v>Merchant Unregulated</v>
          </cell>
        </row>
        <row r="8023">
          <cell r="D8023" t="str">
            <v>EIF Management, LLC</v>
          </cell>
          <cell r="E8023" t="str">
            <v>Biomass</v>
          </cell>
          <cell r="G8023" t="str">
            <v>NA</v>
          </cell>
          <cell r="H8023" t="str">
            <v>Merchant Unregulated</v>
          </cell>
        </row>
        <row r="8024">
          <cell r="D8024" t="str">
            <v>Rock-Tenn Co</v>
          </cell>
          <cell r="E8024" t="str">
            <v>Gas</v>
          </cell>
          <cell r="G8024" t="str">
            <v>NA</v>
          </cell>
          <cell r="H8024" t="str">
            <v>Merchant Unregulated</v>
          </cell>
        </row>
        <row r="8025">
          <cell r="D8025" t="str">
            <v>Dekalb County</v>
          </cell>
          <cell r="E8025" t="str">
            <v>Biomass</v>
          </cell>
          <cell r="G8025" t="str">
            <v>NA</v>
          </cell>
          <cell r="H8025" t="str">
            <v>Merchant Unregulated</v>
          </cell>
        </row>
        <row r="8026">
          <cell r="D8026" t="str">
            <v>OGE Energy Corp.</v>
          </cell>
          <cell r="E8026" t="str">
            <v>Gas</v>
          </cell>
          <cell r="G8026">
            <v>3099024</v>
          </cell>
          <cell r="H8026" t="str">
            <v>Regulated</v>
          </cell>
        </row>
        <row r="8027">
          <cell r="D8027" t="str">
            <v>Emera Incorporated</v>
          </cell>
          <cell r="E8027" t="str">
            <v>Wind</v>
          </cell>
          <cell r="G8027" t="str">
            <v>NA</v>
          </cell>
          <cell r="H8027" t="str">
            <v>Merchant Unregulated</v>
          </cell>
        </row>
        <row r="8028">
          <cell r="D8028" t="str">
            <v>Algonquin Power &amp; Utilities Corp.</v>
          </cell>
          <cell r="E8028" t="str">
            <v>Wind</v>
          </cell>
          <cell r="G8028" t="str">
            <v>NA</v>
          </cell>
          <cell r="H8028" t="str">
            <v>Merchant Unregulated</v>
          </cell>
        </row>
        <row r="8029">
          <cell r="D8029" t="str">
            <v>Gamesa Corporacion Tecnologica S.A.</v>
          </cell>
          <cell r="E8029" t="str">
            <v>Wind</v>
          </cell>
          <cell r="G8029" t="str">
            <v>NA</v>
          </cell>
          <cell r="H8029" t="str">
            <v>Merchant Unregulated</v>
          </cell>
        </row>
        <row r="8030">
          <cell r="D8030" t="str">
            <v>United States Government</v>
          </cell>
          <cell r="E8030" t="str">
            <v>Water</v>
          </cell>
          <cell r="G8030" t="str">
            <v>NA</v>
          </cell>
          <cell r="H8030" t="str">
            <v>Merchant Unregulated</v>
          </cell>
        </row>
        <row r="8031">
          <cell r="D8031" t="str">
            <v>FirstEnergy Corp.</v>
          </cell>
          <cell r="E8031" t="str">
            <v>Water</v>
          </cell>
          <cell r="G8031">
            <v>448970</v>
          </cell>
          <cell r="H8031" t="str">
            <v>Merchant Unregulated</v>
          </cell>
        </row>
        <row r="8032">
          <cell r="D8032" t="str">
            <v>Seneca Sawmill Company</v>
          </cell>
          <cell r="E8032" t="str">
            <v>Biomass</v>
          </cell>
          <cell r="G8032" t="str">
            <v>NA</v>
          </cell>
          <cell r="H8032" t="str">
            <v>Merchant Unregulated</v>
          </cell>
        </row>
        <row r="8033">
          <cell r="D8033" t="str">
            <v>Enpower Corp.</v>
          </cell>
          <cell r="E8033" t="str">
            <v>Biomass</v>
          </cell>
          <cell r="G8033" t="str">
            <v>NA</v>
          </cell>
          <cell r="H8033" t="str">
            <v>Merchant Unregulated</v>
          </cell>
        </row>
        <row r="8034">
          <cell r="D8034" t="str">
            <v>EIF Management, LLC</v>
          </cell>
          <cell r="E8034" t="str">
            <v>Biomass</v>
          </cell>
          <cell r="G8034" t="str">
            <v>NA</v>
          </cell>
          <cell r="H8034" t="str">
            <v>Merchant Unregulated</v>
          </cell>
        </row>
        <row r="8035">
          <cell r="D8035" t="str">
            <v>Innovative Energy Systems Inc.</v>
          </cell>
          <cell r="E8035" t="str">
            <v>Biomass</v>
          </cell>
          <cell r="G8035" t="str">
            <v>NA</v>
          </cell>
          <cell r="H8035" t="str">
            <v>Merchant Unregulated</v>
          </cell>
        </row>
        <row r="8036">
          <cell r="D8036" t="str">
            <v>American Energy Solutions Inc</v>
          </cell>
          <cell r="E8036" t="str">
            <v>Water</v>
          </cell>
          <cell r="G8036" t="str">
            <v>NA</v>
          </cell>
          <cell r="H8036" t="str">
            <v>Merchant Unregulated</v>
          </cell>
        </row>
        <row r="8037">
          <cell r="D8037" t="str">
            <v>South Jersey Industries, Inc.</v>
          </cell>
          <cell r="E8037" t="str">
            <v>Gas</v>
          </cell>
          <cell r="G8037" t="str">
            <v>NA</v>
          </cell>
          <cell r="H8037" t="str">
            <v>Merchant Unregulated</v>
          </cell>
        </row>
        <row r="8038">
          <cell r="D8038" t="str">
            <v>DCO Energy LLC</v>
          </cell>
          <cell r="E8038" t="str">
            <v>Gas</v>
          </cell>
          <cell r="G8038" t="str">
            <v>NA</v>
          </cell>
          <cell r="H8038" t="str">
            <v>Merchant Unregulated</v>
          </cell>
        </row>
        <row r="8039">
          <cell r="D8039" t="str">
            <v>Metropolitan Water District of Southern California</v>
          </cell>
          <cell r="E8039" t="str">
            <v>Water</v>
          </cell>
          <cell r="G8039" t="str">
            <v>NA</v>
          </cell>
          <cell r="H8039" t="str">
            <v>Merchant Unregulated</v>
          </cell>
        </row>
        <row r="8040">
          <cell r="D8040" t="str">
            <v>Tennessee Valley Authority</v>
          </cell>
          <cell r="E8040" t="str">
            <v>Nuclear</v>
          </cell>
          <cell r="G8040">
            <v>16585630</v>
          </cell>
          <cell r="H8040" t="str">
            <v>Merchant Unregulated</v>
          </cell>
        </row>
        <row r="8041">
          <cell r="D8041" t="str">
            <v>SCA Tissue North America LLC</v>
          </cell>
          <cell r="E8041" t="str">
            <v>Solar</v>
          </cell>
          <cell r="G8041" t="str">
            <v>NA</v>
          </cell>
          <cell r="H8041" t="str">
            <v>Merchant Unregulated</v>
          </cell>
        </row>
        <row r="8042">
          <cell r="D8042" t="str">
            <v>Waste Management, Inc.</v>
          </cell>
          <cell r="E8042" t="str">
            <v>Biomass</v>
          </cell>
          <cell r="G8042" t="str">
            <v>NA</v>
          </cell>
          <cell r="H8042" t="str">
            <v>Merchant Unregulated</v>
          </cell>
        </row>
        <row r="8043">
          <cell r="D8043" t="str">
            <v>JPMorgan Chase &amp; Co.</v>
          </cell>
          <cell r="E8043" t="str">
            <v>Wind</v>
          </cell>
          <cell r="G8043">
            <v>30177</v>
          </cell>
          <cell r="H8043" t="str">
            <v>Merchant Unregulated</v>
          </cell>
        </row>
        <row r="8044">
          <cell r="D8044" t="str">
            <v>E.ON SE</v>
          </cell>
          <cell r="E8044" t="str">
            <v>Wind</v>
          </cell>
          <cell r="G8044">
            <v>132816</v>
          </cell>
          <cell r="H8044" t="str">
            <v>Merchant Unregulated</v>
          </cell>
        </row>
        <row r="8045">
          <cell r="D8045" t="str">
            <v>Wells Fargo &amp; Company</v>
          </cell>
          <cell r="E8045" t="str">
            <v>Wind</v>
          </cell>
          <cell r="G8045">
            <v>102637</v>
          </cell>
          <cell r="H8045" t="str">
            <v>Merchant Unregulated</v>
          </cell>
        </row>
        <row r="8046">
          <cell r="D8046" t="str">
            <v>Dairyland Power Co-op</v>
          </cell>
          <cell r="E8046" t="str">
            <v>Biomass</v>
          </cell>
          <cell r="G8046" t="str">
            <v>NA</v>
          </cell>
          <cell r="H8046" t="str">
            <v>Merchant Unregulated</v>
          </cell>
        </row>
        <row r="8047">
          <cell r="D8047" t="str">
            <v>Berkshire Hathaway Inc.</v>
          </cell>
          <cell r="E8047" t="str">
            <v>Wind</v>
          </cell>
          <cell r="G8047">
            <v>372446</v>
          </cell>
          <cell r="H8047" t="str">
            <v>Regulated</v>
          </cell>
        </row>
        <row r="8048">
          <cell r="D8048" t="str">
            <v>MidAmerican Energy Holdings Company</v>
          </cell>
          <cell r="E8048" t="str">
            <v>Wind</v>
          </cell>
          <cell r="G8048">
            <v>42304</v>
          </cell>
          <cell r="H8048" t="str">
            <v>Regulated</v>
          </cell>
        </row>
        <row r="8049">
          <cell r="D8049" t="str">
            <v>Manitoba Hydro</v>
          </cell>
          <cell r="E8049" t="str">
            <v>Water</v>
          </cell>
          <cell r="G8049" t="str">
            <v>NA</v>
          </cell>
          <cell r="H8049" t="str">
            <v>Foreign</v>
          </cell>
        </row>
        <row r="8050">
          <cell r="D8050" t="str">
            <v>American Municipal Power, Inc.</v>
          </cell>
          <cell r="E8050" t="str">
            <v>Oil</v>
          </cell>
          <cell r="G8050" t="str">
            <v>NA</v>
          </cell>
          <cell r="H8050" t="str">
            <v>Merchant Unregulated</v>
          </cell>
        </row>
        <row r="8051">
          <cell r="D8051" t="str">
            <v>Brookfield Renewable Energy Partners L.P.</v>
          </cell>
          <cell r="E8051" t="str">
            <v>Water</v>
          </cell>
          <cell r="G8051" t="str">
            <v>NA</v>
          </cell>
          <cell r="H8051" t="str">
            <v>Merchant Unregulated</v>
          </cell>
        </row>
        <row r="8052">
          <cell r="D8052" t="str">
            <v>Brookfield Asset Management Inc.</v>
          </cell>
          <cell r="E8052" t="str">
            <v>Water</v>
          </cell>
          <cell r="G8052" t="str">
            <v>NA</v>
          </cell>
          <cell r="H8052" t="str">
            <v>Merchant Unregulated</v>
          </cell>
        </row>
        <row r="8053">
          <cell r="D8053" t="str">
            <v>NRG Energy, Inc.</v>
          </cell>
          <cell r="E8053" t="str">
            <v>Coal</v>
          </cell>
          <cell r="G8053">
            <v>35564</v>
          </cell>
          <cell r="H8053" t="str">
            <v>Merchant Unregulated</v>
          </cell>
        </row>
        <row r="8054">
          <cell r="D8054" t="str">
            <v>Seward City of AK</v>
          </cell>
          <cell r="E8054" t="str">
            <v>Oil</v>
          </cell>
          <cell r="G8054" t="str">
            <v>NA</v>
          </cell>
          <cell r="H8054" t="str">
            <v>Regulated</v>
          </cell>
        </row>
        <row r="8055">
          <cell r="D8055" t="str">
            <v>Public Service Enterprise Group Incorporated</v>
          </cell>
          <cell r="E8055" t="str">
            <v>Gas</v>
          </cell>
          <cell r="G8055">
            <v>69441</v>
          </cell>
          <cell r="H8055" t="str">
            <v>Merchant Unregulated</v>
          </cell>
        </row>
        <row r="8056">
          <cell r="D8056" t="str">
            <v>Public Service Enterprise Group Incorporated</v>
          </cell>
          <cell r="E8056" t="str">
            <v>Oil</v>
          </cell>
          <cell r="G8056">
            <v>-682</v>
          </cell>
          <cell r="H8056" t="str">
            <v>Merchant Unregulated</v>
          </cell>
        </row>
        <row r="8057">
          <cell r="D8057" t="str">
            <v>Smarr EMC</v>
          </cell>
          <cell r="E8057" t="str">
            <v>Gas</v>
          </cell>
          <cell r="G8057">
            <v>290157</v>
          </cell>
          <cell r="H8057" t="str">
            <v>Merchant Unregulated</v>
          </cell>
        </row>
        <row r="8058">
          <cell r="D8058" t="str">
            <v>Granger Electric Co</v>
          </cell>
          <cell r="E8058" t="str">
            <v>Biomass</v>
          </cell>
          <cell r="G8058" t="str">
            <v>NA</v>
          </cell>
          <cell r="H8058" t="str">
            <v>Merchant Unregulated</v>
          </cell>
        </row>
        <row r="8059">
          <cell r="D8059" t="str">
            <v>SF Phosphates Ltd Co</v>
          </cell>
          <cell r="E8059" t="str">
            <v>Other Nonrenewable</v>
          </cell>
          <cell r="G8059" t="str">
            <v>NA</v>
          </cell>
          <cell r="H8059" t="str">
            <v>Merchant Unregulated</v>
          </cell>
        </row>
        <row r="8060">
          <cell r="D8060" t="str">
            <v>San Francisco City &amp; County of</v>
          </cell>
          <cell r="E8060" t="str">
            <v>Biomass</v>
          </cell>
          <cell r="G8060" t="str">
            <v>NA</v>
          </cell>
          <cell r="H8060" t="str">
            <v>Regulated</v>
          </cell>
        </row>
        <row r="8061">
          <cell r="D8061" t="str">
            <v>General Electric Company</v>
          </cell>
          <cell r="E8061" t="str">
            <v>Gas</v>
          </cell>
          <cell r="G8061">
            <v>771297</v>
          </cell>
          <cell r="H8061" t="str">
            <v>Merchant Unregulated</v>
          </cell>
        </row>
        <row r="8062">
          <cell r="D8062" t="str">
            <v>Algonquin Power &amp; Utilities Corp.</v>
          </cell>
          <cell r="E8062" t="str">
            <v>Wind</v>
          </cell>
          <cell r="G8062" t="str">
            <v>NA</v>
          </cell>
          <cell r="H8062" t="str">
            <v>Merchant Unregulated</v>
          </cell>
        </row>
        <row r="8063">
          <cell r="D8063" t="str">
            <v>Emera Incorporated</v>
          </cell>
          <cell r="E8063" t="str">
            <v>Wind</v>
          </cell>
          <cell r="G8063" t="str">
            <v>NA</v>
          </cell>
          <cell r="H8063" t="str">
            <v>Merchant Unregulated</v>
          </cell>
        </row>
        <row r="8064">
          <cell r="D8064" t="str">
            <v>AES Corporation</v>
          </cell>
          <cell r="E8064" t="str">
            <v>Coal</v>
          </cell>
          <cell r="G8064">
            <v>1783020</v>
          </cell>
          <cell r="H8064" t="str">
            <v>Merchant Unregulated</v>
          </cell>
        </row>
        <row r="8065">
          <cell r="D8065" t="str">
            <v>Alaska Village Electric Cooperative, Inc.</v>
          </cell>
          <cell r="E8065" t="str">
            <v>Oil</v>
          </cell>
          <cell r="G8065" t="str">
            <v>NA</v>
          </cell>
          <cell r="H8065" t="str">
            <v>Merchant Unregulated</v>
          </cell>
        </row>
        <row r="8066">
          <cell r="D8066" t="str">
            <v>Shakopee Mdewakanton Sioux Community</v>
          </cell>
          <cell r="E8066" t="str">
            <v>Wind</v>
          </cell>
          <cell r="G8066" t="str">
            <v>NA</v>
          </cell>
          <cell r="H8066" t="str">
            <v>Merchant Unregulated</v>
          </cell>
        </row>
        <row r="8067">
          <cell r="D8067" t="str">
            <v>Alaska Village Electric Cooperative, Inc.</v>
          </cell>
          <cell r="E8067" t="str">
            <v>Oil</v>
          </cell>
          <cell r="G8067" t="str">
            <v>NA</v>
          </cell>
          <cell r="H8067" t="str">
            <v>Merchant Unregulated</v>
          </cell>
        </row>
        <row r="8068">
          <cell r="D8068" t="str">
            <v>Manitoba Hydro</v>
          </cell>
          <cell r="E8068" t="str">
            <v>Oil</v>
          </cell>
          <cell r="G8068" t="str">
            <v>NA</v>
          </cell>
          <cell r="H8068" t="str">
            <v>Foreign</v>
          </cell>
        </row>
        <row r="8069">
          <cell r="D8069" t="str">
            <v>Exelon Corporation</v>
          </cell>
          <cell r="E8069" t="str">
            <v>Wind</v>
          </cell>
          <cell r="G8069" t="str">
            <v>NA</v>
          </cell>
          <cell r="H8069" t="str">
            <v>Merchant Unregulated</v>
          </cell>
        </row>
        <row r="8070">
          <cell r="D8070" t="str">
            <v>Exelon Corporation</v>
          </cell>
          <cell r="E8070" t="str">
            <v>Wind</v>
          </cell>
          <cell r="G8070" t="str">
            <v>NA</v>
          </cell>
          <cell r="H8070" t="str">
            <v>Merchant Unregulated</v>
          </cell>
        </row>
        <row r="8071">
          <cell r="D8071" t="str">
            <v>Strata Solar LLC</v>
          </cell>
          <cell r="E8071" t="str">
            <v>Solar</v>
          </cell>
          <cell r="G8071" t="str">
            <v>NA</v>
          </cell>
          <cell r="H8071" t="str">
            <v>Merchant Unregulated</v>
          </cell>
        </row>
        <row r="8072">
          <cell r="D8072" t="str">
            <v>CRT Wind LLC</v>
          </cell>
          <cell r="E8072" t="str">
            <v>Wind</v>
          </cell>
          <cell r="G8072" t="str">
            <v>NA</v>
          </cell>
          <cell r="H8072" t="str">
            <v>Merchant Unregulated</v>
          </cell>
        </row>
        <row r="8073">
          <cell r="D8073" t="str">
            <v>Wind Energy America, Inc.</v>
          </cell>
          <cell r="E8073" t="str">
            <v>Wind</v>
          </cell>
          <cell r="G8073" t="str">
            <v>NA</v>
          </cell>
          <cell r="H8073" t="str">
            <v>Merchant Unregulated</v>
          </cell>
        </row>
        <row r="8074">
          <cell r="D8074" t="str">
            <v>Sharon Springs City of</v>
          </cell>
          <cell r="E8074" t="str">
            <v>Gas</v>
          </cell>
          <cell r="G8074" t="str">
            <v>NA</v>
          </cell>
          <cell r="H8074" t="str">
            <v>Regulated</v>
          </cell>
        </row>
        <row r="8075">
          <cell r="D8075" t="str">
            <v>Blue Ridge Electric Membership Corporation</v>
          </cell>
          <cell r="E8075" t="str">
            <v>Water</v>
          </cell>
          <cell r="G8075" t="str">
            <v>NA</v>
          </cell>
          <cell r="H8075" t="str">
            <v>Merchant Unregulated</v>
          </cell>
        </row>
        <row r="8076">
          <cell r="D8076" t="str">
            <v>Kansas Electric Power Cooperative, Inc.</v>
          </cell>
          <cell r="E8076" t="str">
            <v>Oil</v>
          </cell>
          <cell r="G8076" t="str">
            <v>NA</v>
          </cell>
          <cell r="H8076" t="str">
            <v>Merchant Unregulated</v>
          </cell>
        </row>
        <row r="8077">
          <cell r="D8077" t="str">
            <v>United States Government</v>
          </cell>
          <cell r="E8077" t="str">
            <v>Water</v>
          </cell>
          <cell r="G8077">
            <v>1827639</v>
          </cell>
          <cell r="H8077" t="str">
            <v>Merchant Unregulated</v>
          </cell>
        </row>
        <row r="8078">
          <cell r="D8078" t="str">
            <v>Hudson Clean Energy Partners LP</v>
          </cell>
          <cell r="E8078" t="str">
            <v>Water</v>
          </cell>
          <cell r="G8078" t="str">
            <v>NA</v>
          </cell>
          <cell r="H8078" t="str">
            <v>Merchant Unregulated</v>
          </cell>
        </row>
        <row r="8079">
          <cell r="D8079" t="str">
            <v>Brookfield Renewable Energy Partners L.P.</v>
          </cell>
          <cell r="E8079" t="str">
            <v>Water</v>
          </cell>
          <cell r="G8079" t="str">
            <v>NA</v>
          </cell>
          <cell r="H8079" t="str">
            <v>Merchant Unregulated</v>
          </cell>
        </row>
        <row r="8080">
          <cell r="D8080" t="str">
            <v>Brookfield Asset Management Inc.</v>
          </cell>
          <cell r="E8080" t="str">
            <v>Water</v>
          </cell>
          <cell r="G8080" t="str">
            <v>NA</v>
          </cell>
          <cell r="H8080" t="str">
            <v>Merchant Unregulated</v>
          </cell>
        </row>
        <row r="8081">
          <cell r="D8081" t="str">
            <v>Tennessee Valley Authority</v>
          </cell>
          <cell r="E8081" t="str">
            <v>Coal</v>
          </cell>
          <cell r="G8081">
            <v>6971038</v>
          </cell>
          <cell r="H8081" t="str">
            <v>Merchant Unregulated</v>
          </cell>
        </row>
        <row r="8082">
          <cell r="D8082" t="str">
            <v>NRG Energy, Inc.</v>
          </cell>
          <cell r="E8082" t="str">
            <v>Oil</v>
          </cell>
          <cell r="G8082" t="str">
            <v>NA</v>
          </cell>
          <cell r="H8082" t="str">
            <v>Merchant Unregulated</v>
          </cell>
        </row>
        <row r="8083">
          <cell r="D8083" t="str">
            <v>NRG Energy, Inc.</v>
          </cell>
          <cell r="E8083" t="str">
            <v>Coal</v>
          </cell>
          <cell r="G8083" t="str">
            <v>NA</v>
          </cell>
          <cell r="H8083" t="str">
            <v>Merchant Unregulated</v>
          </cell>
        </row>
        <row r="8084">
          <cell r="D8084" t="str">
            <v>NRG Energy, Inc.</v>
          </cell>
          <cell r="E8084" t="str">
            <v>Oil</v>
          </cell>
          <cell r="G8084" t="str">
            <v>NA</v>
          </cell>
          <cell r="H8084" t="str">
            <v>Merchant Unregulated</v>
          </cell>
        </row>
        <row r="8085">
          <cell r="D8085" t="str">
            <v>Duke Energy Corporation</v>
          </cell>
          <cell r="E8085" t="str">
            <v>Nuclear</v>
          </cell>
          <cell r="G8085">
            <v>3495016</v>
          </cell>
          <cell r="H8085" t="str">
            <v>Regulated</v>
          </cell>
        </row>
        <row r="8086">
          <cell r="D8086" t="str">
            <v>North Carolina Eastern M P A</v>
          </cell>
          <cell r="E8086" t="str">
            <v>Nuclear</v>
          </cell>
          <cell r="G8086">
            <v>1150394</v>
          </cell>
          <cell r="H8086" t="str">
            <v>Regulated</v>
          </cell>
        </row>
        <row r="8087">
          <cell r="D8087" t="str">
            <v>Alliant Energy Corporation</v>
          </cell>
          <cell r="E8087" t="str">
            <v>Gas</v>
          </cell>
          <cell r="G8087">
            <v>87637</v>
          </cell>
          <cell r="H8087" t="str">
            <v>Regulated</v>
          </cell>
        </row>
        <row r="8088">
          <cell r="D8088" t="str">
            <v>Sheep Creek Hydro Inc</v>
          </cell>
          <cell r="E8088" t="str">
            <v>Water</v>
          </cell>
          <cell r="G8088" t="str">
            <v>NA</v>
          </cell>
          <cell r="H8088" t="str">
            <v>Merchant Unregulated</v>
          </cell>
        </row>
        <row r="8089">
          <cell r="D8089" t="str">
            <v>Alliant Energy Corporation</v>
          </cell>
          <cell r="E8089" t="str">
            <v>Gas</v>
          </cell>
          <cell r="G8089">
            <v>1938</v>
          </cell>
          <cell r="H8089" t="str">
            <v>Regulated</v>
          </cell>
        </row>
        <row r="8090">
          <cell r="D8090" t="str">
            <v>Emera Incorporated</v>
          </cell>
          <cell r="E8090" t="str">
            <v>Wind</v>
          </cell>
          <cell r="G8090">
            <v>18117</v>
          </cell>
          <cell r="H8090" t="str">
            <v>Merchant Unregulated</v>
          </cell>
        </row>
        <row r="8091">
          <cell r="D8091" t="str">
            <v>First Wind Holdings Inc.</v>
          </cell>
          <cell r="E8091" t="str">
            <v>Wind</v>
          </cell>
          <cell r="G8091">
            <v>18857</v>
          </cell>
          <cell r="H8091" t="str">
            <v>Merchant Unregulated</v>
          </cell>
        </row>
        <row r="8092">
          <cell r="D8092" t="str">
            <v>Shelbina City of</v>
          </cell>
          <cell r="E8092" t="str">
            <v>Oil</v>
          </cell>
          <cell r="G8092" t="str">
            <v>NA</v>
          </cell>
          <cell r="H8092" t="str">
            <v>Regulated</v>
          </cell>
        </row>
        <row r="8093">
          <cell r="D8093" t="str">
            <v>Shelbina City of</v>
          </cell>
          <cell r="E8093" t="str">
            <v>Oil</v>
          </cell>
          <cell r="G8093" t="str">
            <v>NA</v>
          </cell>
          <cell r="H8093" t="str">
            <v>Regulated</v>
          </cell>
        </row>
        <row r="8094">
          <cell r="D8094" t="str">
            <v>Shelbina City of</v>
          </cell>
          <cell r="E8094" t="str">
            <v>Oil</v>
          </cell>
          <cell r="G8094" t="str">
            <v>NA</v>
          </cell>
          <cell r="H8094" t="str">
            <v>Regulated</v>
          </cell>
        </row>
        <row r="8095">
          <cell r="D8095" t="str">
            <v>NRG Energy, Inc.</v>
          </cell>
          <cell r="E8095" t="str">
            <v>Gas</v>
          </cell>
          <cell r="G8095" t="str">
            <v>NA</v>
          </cell>
          <cell r="H8095" t="str">
            <v>Merchant Unregulated</v>
          </cell>
        </row>
        <row r="8096">
          <cell r="D8096" t="str">
            <v>Independence County</v>
          </cell>
          <cell r="E8096" t="str">
            <v>Water</v>
          </cell>
          <cell r="G8096" t="str">
            <v>NA</v>
          </cell>
          <cell r="H8096" t="str">
            <v>Merchant Unregulated</v>
          </cell>
        </row>
        <row r="8097">
          <cell r="D8097" t="str">
            <v>Shelby City of OH</v>
          </cell>
          <cell r="E8097" t="str">
            <v>Oil</v>
          </cell>
          <cell r="G8097" t="str">
            <v>NA</v>
          </cell>
          <cell r="H8097" t="str">
            <v>Regulated</v>
          </cell>
        </row>
        <row r="8098">
          <cell r="D8098" t="str">
            <v>Shelby City of OH</v>
          </cell>
          <cell r="E8098" t="str">
            <v>Coal</v>
          </cell>
          <cell r="G8098" t="str">
            <v>NA</v>
          </cell>
          <cell r="H8098" t="str">
            <v>Regulated</v>
          </cell>
        </row>
        <row r="8099">
          <cell r="D8099" t="str">
            <v>American Municipal Power, Inc.</v>
          </cell>
          <cell r="E8099" t="str">
            <v>Oil</v>
          </cell>
          <cell r="G8099" t="str">
            <v>NA</v>
          </cell>
          <cell r="H8099" t="str">
            <v>Merchant Unregulated</v>
          </cell>
        </row>
        <row r="8100">
          <cell r="D8100" t="str">
            <v>Duke Energy Corporation</v>
          </cell>
          <cell r="E8100" t="str">
            <v>Solar</v>
          </cell>
          <cell r="G8100" t="str">
            <v>NA</v>
          </cell>
          <cell r="H8100" t="str">
            <v>Merchant Unregulated</v>
          </cell>
        </row>
        <row r="8101">
          <cell r="D8101" t="str">
            <v>American Municipal Power, Inc.</v>
          </cell>
          <cell r="E8101" t="str">
            <v>Oil</v>
          </cell>
          <cell r="G8101" t="str">
            <v>NA</v>
          </cell>
          <cell r="H8101" t="str">
            <v>Merchant Unregulated</v>
          </cell>
        </row>
        <row r="8102">
          <cell r="D8102" t="str">
            <v>North Carolina Municipal Power Agency Number 1</v>
          </cell>
          <cell r="E8102" t="str">
            <v>Oil</v>
          </cell>
          <cell r="G8102" t="str">
            <v>NA</v>
          </cell>
          <cell r="H8102" t="str">
            <v>Regulated</v>
          </cell>
        </row>
        <row r="8103">
          <cell r="D8103" t="str">
            <v>Nebraska Public Power District</v>
          </cell>
          <cell r="E8103" t="str">
            <v>Coal</v>
          </cell>
          <cell r="G8103">
            <v>1029087</v>
          </cell>
          <cell r="H8103" t="str">
            <v>Regulated</v>
          </cell>
        </row>
        <row r="8104">
          <cell r="D8104" t="str">
            <v>Enel S.p.A.</v>
          </cell>
          <cell r="E8104" t="str">
            <v>Water</v>
          </cell>
          <cell r="G8104" t="str">
            <v>NA</v>
          </cell>
          <cell r="H8104" t="str">
            <v>Merchant Unregulated</v>
          </cell>
        </row>
        <row r="8105">
          <cell r="D8105" t="str">
            <v>Air Liquide America Corp.</v>
          </cell>
          <cell r="E8105" t="str">
            <v>Gas</v>
          </cell>
          <cell r="G8105" t="str">
            <v>NA</v>
          </cell>
          <cell r="H8105" t="str">
            <v>Merchant Unregulated</v>
          </cell>
        </row>
        <row r="8106">
          <cell r="D8106" t="str">
            <v>Royal Dutch Shell plc</v>
          </cell>
          <cell r="E8106" t="str">
            <v>Gas</v>
          </cell>
          <cell r="G8106">
            <v>1177991</v>
          </cell>
          <cell r="H8106" t="str">
            <v>Merchant Unregulated</v>
          </cell>
        </row>
        <row r="8107">
          <cell r="D8107" t="str">
            <v>Royal Dutch Shell plc</v>
          </cell>
          <cell r="E8107" t="str">
            <v>Other Nonrenewable</v>
          </cell>
          <cell r="G8107">
            <v>135912</v>
          </cell>
          <cell r="H8107" t="str">
            <v>Merchant Unregulated</v>
          </cell>
        </row>
        <row r="8108">
          <cell r="D8108" t="str">
            <v>Martinez Refining Co</v>
          </cell>
          <cell r="E8108" t="str">
            <v>Gas</v>
          </cell>
          <cell r="G8108" t="str">
            <v>NA</v>
          </cell>
          <cell r="H8108" t="str">
            <v>Merchant Unregulated</v>
          </cell>
        </row>
        <row r="8109">
          <cell r="D8109" t="str">
            <v>Berkshire Hathaway Inc.</v>
          </cell>
          <cell r="E8109" t="str">
            <v>Oil</v>
          </cell>
          <cell r="G8109" t="str">
            <v>NA</v>
          </cell>
          <cell r="H8109" t="str">
            <v>Regulated</v>
          </cell>
        </row>
        <row r="8110">
          <cell r="D8110" t="str">
            <v>MidAmerican Energy Holdings Company</v>
          </cell>
          <cell r="E8110" t="str">
            <v>Oil</v>
          </cell>
          <cell r="G8110" t="str">
            <v>NA</v>
          </cell>
          <cell r="H8110" t="str">
            <v>Regulated</v>
          </cell>
        </row>
        <row r="8111">
          <cell r="D8111" t="str">
            <v>FirstEnergy Corp.</v>
          </cell>
          <cell r="E8111" t="str">
            <v>Water</v>
          </cell>
          <cell r="G8111" t="str">
            <v>NA</v>
          </cell>
          <cell r="H8111" t="str">
            <v>Merchant Unregulated</v>
          </cell>
        </row>
        <row r="8112">
          <cell r="D8112" t="str">
            <v>GDF Suez SA</v>
          </cell>
          <cell r="E8112" t="str">
            <v>Water</v>
          </cell>
          <cell r="G8112" t="str">
            <v>NA</v>
          </cell>
          <cell r="H8112" t="str">
            <v>Merchant Unregulated</v>
          </cell>
        </row>
        <row r="8113">
          <cell r="D8113" t="str">
            <v>Shepherd Center</v>
          </cell>
          <cell r="E8113" t="str">
            <v>Oil</v>
          </cell>
          <cell r="G8113" t="str">
            <v>NA</v>
          </cell>
          <cell r="H8113" t="str">
            <v>Merchant Unregulated</v>
          </cell>
        </row>
        <row r="8114">
          <cell r="D8114" t="str">
            <v>General Electric Company</v>
          </cell>
          <cell r="E8114" t="str">
            <v>Wind</v>
          </cell>
          <cell r="G8114">
            <v>72960</v>
          </cell>
          <cell r="H8114" t="str">
            <v>Merchant Unregulated</v>
          </cell>
        </row>
        <row r="8115">
          <cell r="D8115" t="str">
            <v>Caithness Energy LLC</v>
          </cell>
          <cell r="E8115" t="str">
            <v>Wind</v>
          </cell>
          <cell r="G8115">
            <v>21459</v>
          </cell>
          <cell r="H8115" t="str">
            <v>Merchant Unregulated</v>
          </cell>
        </row>
        <row r="8116">
          <cell r="D8116" t="str">
            <v>ITOCHU Corporation</v>
          </cell>
          <cell r="E8116" t="str">
            <v>Wind</v>
          </cell>
          <cell r="G8116">
            <v>48067</v>
          </cell>
          <cell r="H8116" t="str">
            <v>Merchant Unregulated</v>
          </cell>
        </row>
        <row r="8117">
          <cell r="D8117" t="str">
            <v>Google Inc.</v>
          </cell>
          <cell r="E8117" t="str">
            <v>Wind</v>
          </cell>
          <cell r="G8117">
            <v>24034</v>
          </cell>
          <cell r="H8117" t="str">
            <v>Merchant Unregulated</v>
          </cell>
        </row>
        <row r="8118">
          <cell r="D8118" t="str">
            <v>Sumitomo Corporation</v>
          </cell>
          <cell r="E8118" t="str">
            <v>Wind</v>
          </cell>
          <cell r="G8118">
            <v>48067</v>
          </cell>
          <cell r="H8118" t="str">
            <v>Merchant Unregulated</v>
          </cell>
        </row>
        <row r="8119">
          <cell r="D8119" t="str">
            <v>General Electric Company</v>
          </cell>
          <cell r="E8119" t="str">
            <v>Wind</v>
          </cell>
          <cell r="G8119">
            <v>164370</v>
          </cell>
          <cell r="H8119" t="str">
            <v>Merchant Unregulated</v>
          </cell>
        </row>
        <row r="8120">
          <cell r="D8120" t="str">
            <v>Caithness Energy LLC</v>
          </cell>
          <cell r="E8120" t="str">
            <v>Wind</v>
          </cell>
          <cell r="G8120">
            <v>48344</v>
          </cell>
          <cell r="H8120" t="str">
            <v>Merchant Unregulated</v>
          </cell>
        </row>
        <row r="8121">
          <cell r="D8121" t="str">
            <v>ITOCHU Corporation</v>
          </cell>
          <cell r="E8121" t="str">
            <v>Wind</v>
          </cell>
          <cell r="G8121">
            <v>108292</v>
          </cell>
          <cell r="H8121" t="str">
            <v>Merchant Unregulated</v>
          </cell>
        </row>
        <row r="8122">
          <cell r="D8122" t="str">
            <v>Google Inc.</v>
          </cell>
          <cell r="E8122" t="str">
            <v>Wind</v>
          </cell>
          <cell r="G8122">
            <v>54145</v>
          </cell>
          <cell r="H8122" t="str">
            <v>Merchant Unregulated</v>
          </cell>
        </row>
        <row r="8123">
          <cell r="D8123" t="str">
            <v>Sumitomo Corporation</v>
          </cell>
          <cell r="E8123" t="str">
            <v>Wind</v>
          </cell>
          <cell r="G8123">
            <v>108292</v>
          </cell>
          <cell r="H8123" t="str">
            <v>Merchant Unregulated</v>
          </cell>
        </row>
        <row r="8124">
          <cell r="D8124" t="str">
            <v>General Electric Company</v>
          </cell>
          <cell r="E8124" t="str">
            <v>Wind</v>
          </cell>
          <cell r="G8124">
            <v>64139</v>
          </cell>
          <cell r="H8124" t="str">
            <v>Merchant Unregulated</v>
          </cell>
        </row>
        <row r="8125">
          <cell r="D8125" t="str">
            <v>Caithness Energy LLC</v>
          </cell>
          <cell r="E8125" t="str">
            <v>Wind</v>
          </cell>
          <cell r="G8125">
            <v>18865</v>
          </cell>
          <cell r="H8125" t="str">
            <v>Merchant Unregulated</v>
          </cell>
        </row>
        <row r="8126">
          <cell r="D8126" t="str">
            <v>ITOCHU Corporation</v>
          </cell>
          <cell r="E8126" t="str">
            <v>Wind</v>
          </cell>
          <cell r="G8126">
            <v>42256</v>
          </cell>
          <cell r="H8126" t="str">
            <v>Merchant Unregulated</v>
          </cell>
        </row>
        <row r="8127">
          <cell r="D8127" t="str">
            <v>Google Inc.</v>
          </cell>
          <cell r="E8127" t="str">
            <v>Wind</v>
          </cell>
          <cell r="G8127">
            <v>21128</v>
          </cell>
          <cell r="H8127" t="str">
            <v>Merchant Unregulated</v>
          </cell>
        </row>
        <row r="8128">
          <cell r="D8128" t="str">
            <v>Sumitomo Corporation</v>
          </cell>
          <cell r="E8128" t="str">
            <v>Wind</v>
          </cell>
          <cell r="G8128">
            <v>42256</v>
          </cell>
          <cell r="H8128" t="str">
            <v>Merchant Unregulated</v>
          </cell>
        </row>
        <row r="8129">
          <cell r="D8129" t="str">
            <v>Alliance Power, Inc.</v>
          </cell>
          <cell r="E8129" t="str">
            <v>Gas</v>
          </cell>
          <cell r="G8129" t="str">
            <v>NA</v>
          </cell>
          <cell r="H8129" t="str">
            <v>Merchant Unregulated</v>
          </cell>
        </row>
        <row r="8130">
          <cell r="D8130" t="str">
            <v>BP plc</v>
          </cell>
          <cell r="E8130" t="str">
            <v>Wind</v>
          </cell>
          <cell r="G8130">
            <v>239436</v>
          </cell>
          <cell r="H8130" t="str">
            <v>Merchant Unregulated</v>
          </cell>
        </row>
        <row r="8131">
          <cell r="D8131" t="str">
            <v>NRG Energy, Inc.</v>
          </cell>
          <cell r="E8131" t="str">
            <v>Wind</v>
          </cell>
          <cell r="G8131">
            <v>239436</v>
          </cell>
          <cell r="H8131" t="str">
            <v>Merchant Unregulated</v>
          </cell>
        </row>
        <row r="8132">
          <cell r="D8132" t="str">
            <v>BP plc</v>
          </cell>
          <cell r="E8132" t="str">
            <v>Wind</v>
          </cell>
          <cell r="G8132">
            <v>438489</v>
          </cell>
          <cell r="H8132" t="str">
            <v>Merchant Unregulated</v>
          </cell>
        </row>
        <row r="8133">
          <cell r="D8133" t="str">
            <v>Southern Minnesota Municipal Power Agency</v>
          </cell>
          <cell r="E8133" t="str">
            <v>Coal</v>
          </cell>
          <cell r="G8133">
            <v>1329051</v>
          </cell>
          <cell r="H8133" t="str">
            <v>Regulated</v>
          </cell>
        </row>
        <row r="8134">
          <cell r="D8134" t="str">
            <v>Xcel Energy Inc.</v>
          </cell>
          <cell r="E8134" t="str">
            <v>Coal</v>
          </cell>
          <cell r="G8134">
            <v>6905467</v>
          </cell>
          <cell r="H8134" t="str">
            <v>Regulated</v>
          </cell>
        </row>
        <row r="8135">
          <cell r="D8135" t="str">
            <v>TransCanada Corporation</v>
          </cell>
          <cell r="E8135" t="str">
            <v>Water</v>
          </cell>
          <cell r="G8135" t="str">
            <v>NA</v>
          </cell>
          <cell r="H8135" t="str">
            <v>Merchant Unregulated</v>
          </cell>
        </row>
        <row r="8136">
          <cell r="D8136" t="str">
            <v>Calpine Corporation</v>
          </cell>
          <cell r="E8136" t="str">
            <v>Gas</v>
          </cell>
          <cell r="G8136" t="str">
            <v>NA</v>
          </cell>
          <cell r="H8136" t="str">
            <v>Merchant Unregulated</v>
          </cell>
        </row>
        <row r="8137">
          <cell r="D8137" t="str">
            <v>Brookfield Renewable Energy Partners L.P.</v>
          </cell>
          <cell r="E8137" t="str">
            <v>Water</v>
          </cell>
          <cell r="G8137" t="str">
            <v>NA</v>
          </cell>
          <cell r="H8137" t="str">
            <v>Merchant Unregulated</v>
          </cell>
        </row>
        <row r="8138">
          <cell r="D8138" t="str">
            <v>Brookfield Asset Management Inc.</v>
          </cell>
          <cell r="E8138" t="str">
            <v>Water</v>
          </cell>
          <cell r="G8138" t="str">
            <v>NA</v>
          </cell>
          <cell r="H8138" t="str">
            <v>Merchant Unregulated</v>
          </cell>
        </row>
        <row r="8139">
          <cell r="D8139" t="str">
            <v>Glencore Xstrata Plc</v>
          </cell>
          <cell r="E8139" t="str">
            <v>Other Nonrenewable</v>
          </cell>
          <cell r="G8139" t="str">
            <v>NA</v>
          </cell>
          <cell r="H8139" t="str">
            <v>Merchant Unregulated</v>
          </cell>
        </row>
        <row r="8140">
          <cell r="D8140" t="str">
            <v>Duke Energy Corporation</v>
          </cell>
          <cell r="E8140" t="str">
            <v>Gas</v>
          </cell>
          <cell r="G8140">
            <v>885001</v>
          </cell>
          <cell r="H8140" t="str">
            <v>Regulated</v>
          </cell>
        </row>
        <row r="8141">
          <cell r="D8141" t="str">
            <v>Duke Energy Corporation</v>
          </cell>
          <cell r="E8141" t="str">
            <v>Gas</v>
          </cell>
          <cell r="G8141">
            <v>3745175</v>
          </cell>
          <cell r="H8141" t="str">
            <v>Regulated</v>
          </cell>
        </row>
        <row r="8142">
          <cell r="D8142" t="str">
            <v>EDF Group</v>
          </cell>
          <cell r="E8142" t="str">
            <v>Wind</v>
          </cell>
          <cell r="G8142">
            <v>428448</v>
          </cell>
          <cell r="H8142" t="str">
            <v>Merchant Unregulated</v>
          </cell>
        </row>
        <row r="8143">
          <cell r="D8143" t="str">
            <v>EDF Group</v>
          </cell>
          <cell r="E8143" t="str">
            <v>Wind</v>
          </cell>
          <cell r="G8143">
            <v>277352</v>
          </cell>
          <cell r="H8143" t="str">
            <v>Merchant Unregulated</v>
          </cell>
        </row>
        <row r="8144">
          <cell r="D8144" t="str">
            <v>EDF Group</v>
          </cell>
          <cell r="E8144" t="str">
            <v>Wind</v>
          </cell>
          <cell r="G8144" t="str">
            <v>NA</v>
          </cell>
          <cell r="H8144" t="str">
            <v>Merchant Unregulated</v>
          </cell>
        </row>
        <row r="8145">
          <cell r="D8145" t="str">
            <v>Iberdrola, S.A.</v>
          </cell>
          <cell r="E8145" t="str">
            <v>Wind</v>
          </cell>
          <cell r="G8145">
            <v>430270</v>
          </cell>
          <cell r="H8145" t="str">
            <v>Merchant Unregulated</v>
          </cell>
        </row>
        <row r="8146">
          <cell r="D8146" t="str">
            <v>PPL Corporation</v>
          </cell>
          <cell r="E8146" t="str">
            <v>Biomass</v>
          </cell>
          <cell r="G8146" t="str">
            <v>NA</v>
          </cell>
          <cell r="H8146" t="str">
            <v>Merchant Unregulated</v>
          </cell>
        </row>
        <row r="8147">
          <cell r="D8147" t="str">
            <v>Marquette City of</v>
          </cell>
          <cell r="E8147" t="str">
            <v>Coal</v>
          </cell>
          <cell r="G8147" t="str">
            <v>NA</v>
          </cell>
          <cell r="H8147" t="str">
            <v>Regulated</v>
          </cell>
        </row>
        <row r="8148">
          <cell r="D8148" t="str">
            <v>EEW Services, LLC</v>
          </cell>
          <cell r="E8148" t="str">
            <v>Wind</v>
          </cell>
          <cell r="G8148" t="str">
            <v>NA</v>
          </cell>
          <cell r="H8148" t="str">
            <v>Merchant Unregulated</v>
          </cell>
        </row>
        <row r="8149">
          <cell r="D8149" t="str">
            <v>Duke Energy Corporation</v>
          </cell>
          <cell r="E8149" t="str">
            <v>Wind</v>
          </cell>
          <cell r="G8149" t="str">
            <v>NA</v>
          </cell>
          <cell r="H8149" t="str">
            <v>Merchant Unregulated</v>
          </cell>
        </row>
        <row r="8150">
          <cell r="D8150" t="str">
            <v>Alaska Village Electric Cooperative, Inc.</v>
          </cell>
          <cell r="E8150" t="str">
            <v>Oil</v>
          </cell>
          <cell r="G8150" t="str">
            <v>NA</v>
          </cell>
          <cell r="H8150" t="str">
            <v>Merchant Unregulated</v>
          </cell>
        </row>
        <row r="8151">
          <cell r="D8151" t="str">
            <v>Alliance Energy Group LLC</v>
          </cell>
          <cell r="E8151" t="str">
            <v>Oil</v>
          </cell>
          <cell r="G8151" t="str">
            <v>NA</v>
          </cell>
          <cell r="H8151" t="str">
            <v>Merchant Unregulated</v>
          </cell>
        </row>
        <row r="8152">
          <cell r="D8152" t="str">
            <v>Citizens Energy Corporation</v>
          </cell>
          <cell r="E8152" t="str">
            <v>Solar</v>
          </cell>
          <cell r="G8152" t="str">
            <v>NA</v>
          </cell>
          <cell r="H8152" t="str">
            <v>Merchant Unregulated</v>
          </cell>
        </row>
        <row r="8153">
          <cell r="D8153" t="str">
            <v>Rivermoor Energy</v>
          </cell>
          <cell r="E8153" t="str">
            <v>Solar</v>
          </cell>
          <cell r="G8153" t="str">
            <v>NA</v>
          </cell>
          <cell r="H8153" t="str">
            <v>Merchant Unregulated</v>
          </cell>
        </row>
        <row r="8154">
          <cell r="D8154" t="str">
            <v>Exelon Corporation</v>
          </cell>
          <cell r="E8154" t="str">
            <v>Wind</v>
          </cell>
          <cell r="G8154">
            <v>68401</v>
          </cell>
          <cell r="H8154" t="str">
            <v>Merchant Unregulated</v>
          </cell>
        </row>
        <row r="8155">
          <cell r="D8155" t="str">
            <v>Shore Point Distributing Company, Inc.</v>
          </cell>
          <cell r="E8155" t="str">
            <v>Solar</v>
          </cell>
          <cell r="G8155" t="str">
            <v>NA</v>
          </cell>
          <cell r="H8155" t="str">
            <v>Merchant Unregulated</v>
          </cell>
        </row>
        <row r="8156">
          <cell r="D8156" t="str">
            <v>National Grid plc</v>
          </cell>
          <cell r="E8156" t="str">
            <v>Oil</v>
          </cell>
          <cell r="G8156" t="str">
            <v>NA</v>
          </cell>
          <cell r="H8156" t="str">
            <v>Merchant Unregulated</v>
          </cell>
        </row>
        <row r="8157">
          <cell r="D8157" t="str">
            <v>Manulife Financial Corporation</v>
          </cell>
          <cell r="E8157" t="str">
            <v>Oil</v>
          </cell>
          <cell r="G8157" t="str">
            <v>NA</v>
          </cell>
          <cell r="H8157" t="str">
            <v>Merchant Unregulated</v>
          </cell>
        </row>
        <row r="8158">
          <cell r="D8158" t="str">
            <v>Electric Power Development Co. Ltd.</v>
          </cell>
          <cell r="E8158" t="str">
            <v>Oil</v>
          </cell>
          <cell r="G8158" t="str">
            <v>NA</v>
          </cell>
          <cell r="H8158" t="str">
            <v>Merchant Unregulated</v>
          </cell>
        </row>
        <row r="8159">
          <cell r="D8159" t="str">
            <v>Long Island Power Authority</v>
          </cell>
          <cell r="E8159" t="str">
            <v>Wind</v>
          </cell>
          <cell r="G8159" t="str">
            <v>NA</v>
          </cell>
          <cell r="H8159" t="str">
            <v>Merchant Unregulated</v>
          </cell>
        </row>
        <row r="8160">
          <cell r="D8160" t="str">
            <v>Emerald People's Utility District</v>
          </cell>
          <cell r="E8160" t="str">
            <v>Biomass</v>
          </cell>
          <cell r="G8160" t="str">
            <v>NA</v>
          </cell>
          <cell r="H8160" t="str">
            <v>Regulated</v>
          </cell>
        </row>
        <row r="8161">
          <cell r="D8161" t="str">
            <v>Xcel Energy Inc.</v>
          </cell>
          <cell r="E8161" t="str">
            <v>Water</v>
          </cell>
          <cell r="G8161">
            <v>59999</v>
          </cell>
          <cell r="H8161" t="str">
            <v>Regulated</v>
          </cell>
        </row>
        <row r="8162">
          <cell r="D8162" t="str">
            <v>United States Government</v>
          </cell>
          <cell r="E8162" t="str">
            <v>Water</v>
          </cell>
          <cell r="G8162">
            <v>16000</v>
          </cell>
          <cell r="H8162" t="str">
            <v>Merchant Unregulated</v>
          </cell>
        </row>
        <row r="8163">
          <cell r="D8163" t="str">
            <v>IDACORP, Inc.</v>
          </cell>
          <cell r="E8163" t="str">
            <v>Water</v>
          </cell>
          <cell r="G8163">
            <v>65937</v>
          </cell>
          <cell r="H8163" t="str">
            <v>Regulated</v>
          </cell>
        </row>
        <row r="8164">
          <cell r="D8164" t="str">
            <v>Shrewsbury Town of</v>
          </cell>
          <cell r="E8164" t="str">
            <v>Oil</v>
          </cell>
          <cell r="G8164" t="str">
            <v>NA</v>
          </cell>
          <cell r="H8164" t="str">
            <v>Regulated</v>
          </cell>
        </row>
        <row r="8165">
          <cell r="D8165" t="str">
            <v>Consolidated Edison, Inc.</v>
          </cell>
          <cell r="E8165" t="str">
            <v>Solar</v>
          </cell>
          <cell r="G8165" t="str">
            <v>NA</v>
          </cell>
          <cell r="H8165" t="str">
            <v>Merchant Unregulated</v>
          </cell>
        </row>
        <row r="8166">
          <cell r="D8166" t="str">
            <v>Alaska Village Electric Cooperative, Inc.</v>
          </cell>
          <cell r="E8166" t="str">
            <v>Oil</v>
          </cell>
          <cell r="G8166" t="str">
            <v>NA</v>
          </cell>
          <cell r="H8166" t="str">
            <v>Merchant Unregulated</v>
          </cell>
        </row>
        <row r="8167">
          <cell r="D8167" t="str">
            <v>Exxon Mobil Corporation</v>
          </cell>
          <cell r="E8167" t="str">
            <v>Other Nonrenewable</v>
          </cell>
          <cell r="G8167">
            <v>670192</v>
          </cell>
          <cell r="H8167" t="str">
            <v>Merchant Unregulated</v>
          </cell>
        </row>
        <row r="8168">
          <cell r="D8168" t="str">
            <v>Great Plains Energy Inc.</v>
          </cell>
          <cell r="E8168" t="str">
            <v>Coal</v>
          </cell>
          <cell r="G8168">
            <v>2210495</v>
          </cell>
          <cell r="H8168" t="str">
            <v>Regulated</v>
          </cell>
        </row>
        <row r="8169">
          <cell r="D8169" t="str">
            <v>Navitas Energy, Inc.</v>
          </cell>
          <cell r="E8169" t="str">
            <v>Wind</v>
          </cell>
          <cell r="G8169" t="str">
            <v>NA</v>
          </cell>
          <cell r="H8169" t="str">
            <v>Merchant Unregulated</v>
          </cell>
        </row>
        <row r="8170">
          <cell r="D8170" t="str">
            <v>Gamesa Corporacion Tecnologica S.A.</v>
          </cell>
          <cell r="E8170" t="str">
            <v>Wind</v>
          </cell>
          <cell r="G8170" t="str">
            <v>NA</v>
          </cell>
          <cell r="H8170" t="str">
            <v>Merchant Unregulated</v>
          </cell>
        </row>
        <row r="8171">
          <cell r="D8171" t="str">
            <v>Augusta Canal Authority</v>
          </cell>
          <cell r="E8171" t="str">
            <v>Water</v>
          </cell>
          <cell r="G8171" t="str">
            <v>NA</v>
          </cell>
          <cell r="H8171" t="str">
            <v>Merchant Unregulated</v>
          </cell>
        </row>
        <row r="8172">
          <cell r="D8172" t="str">
            <v>Sibley City of</v>
          </cell>
          <cell r="E8172" t="str">
            <v>Oil</v>
          </cell>
          <cell r="G8172" t="str">
            <v>NA</v>
          </cell>
          <cell r="H8172" t="str">
            <v>Regulated</v>
          </cell>
        </row>
        <row r="8173">
          <cell r="D8173" t="str">
            <v>Sibley City of</v>
          </cell>
          <cell r="E8173" t="str">
            <v>Oil</v>
          </cell>
          <cell r="G8173" t="str">
            <v>NA</v>
          </cell>
          <cell r="H8173" t="str">
            <v>Regulated</v>
          </cell>
        </row>
        <row r="8174">
          <cell r="D8174" t="str">
            <v>Navitas Energy, Inc.</v>
          </cell>
          <cell r="E8174" t="str">
            <v>Wind</v>
          </cell>
          <cell r="G8174" t="str">
            <v>NA</v>
          </cell>
          <cell r="H8174" t="str">
            <v>Merchant Unregulated</v>
          </cell>
        </row>
        <row r="8175">
          <cell r="D8175" t="str">
            <v>Gamesa Corporacion Tecnologica S.A.</v>
          </cell>
          <cell r="E8175" t="str">
            <v>Wind</v>
          </cell>
          <cell r="G8175" t="str">
            <v>NA</v>
          </cell>
          <cell r="H8175" t="str">
            <v>Merchant Unregulated</v>
          </cell>
        </row>
        <row r="8176">
          <cell r="D8176" t="str">
            <v>SunEdison, Inc.</v>
          </cell>
          <cell r="E8176" t="str">
            <v>Solar</v>
          </cell>
          <cell r="G8176" t="str">
            <v>NA</v>
          </cell>
          <cell r="H8176" t="str">
            <v>Merchant Unregulated</v>
          </cell>
        </row>
        <row r="8177">
          <cell r="D8177" t="str">
            <v>AES Corporation</v>
          </cell>
          <cell r="E8177" t="str">
            <v>Oil</v>
          </cell>
          <cell r="G8177">
            <v>100</v>
          </cell>
          <cell r="H8177" t="str">
            <v>Regulated</v>
          </cell>
        </row>
        <row r="8178">
          <cell r="D8178" t="str">
            <v>Dominion Resources, Inc.</v>
          </cell>
          <cell r="E8178" t="str">
            <v>Water</v>
          </cell>
          <cell r="G8178">
            <v>169987</v>
          </cell>
          <cell r="H8178" t="str">
            <v>Merchant Unregulated</v>
          </cell>
        </row>
        <row r="8179">
          <cell r="D8179" t="str">
            <v>Brookfield Asset Management Inc.</v>
          </cell>
          <cell r="E8179" t="str">
            <v>Water</v>
          </cell>
          <cell r="G8179">
            <v>509959</v>
          </cell>
          <cell r="H8179" t="str">
            <v>Merchant Unregulated</v>
          </cell>
        </row>
        <row r="8180">
          <cell r="D8180" t="str">
            <v>American Crystal Sugar Company</v>
          </cell>
          <cell r="E8180" t="str">
            <v>Coal</v>
          </cell>
          <cell r="G8180" t="str">
            <v>NA</v>
          </cell>
          <cell r="H8180" t="str">
            <v>Merchant Unregulated</v>
          </cell>
        </row>
        <row r="8181">
          <cell r="D8181" t="str">
            <v>Sidney City of</v>
          </cell>
          <cell r="E8181" t="str">
            <v>Gas</v>
          </cell>
          <cell r="G8181" t="str">
            <v>NA</v>
          </cell>
          <cell r="H8181" t="str">
            <v>Regulated</v>
          </cell>
        </row>
        <row r="8182">
          <cell r="D8182" t="str">
            <v>Edison International</v>
          </cell>
          <cell r="E8182" t="str">
            <v>Water</v>
          </cell>
          <cell r="G8182">
            <v>1634</v>
          </cell>
          <cell r="H8182" t="str">
            <v>Regulated</v>
          </cell>
        </row>
        <row r="8183">
          <cell r="D8183" t="str">
            <v>PG&amp;E Corporation</v>
          </cell>
          <cell r="E8183" t="str">
            <v>Oil</v>
          </cell>
          <cell r="G8183">
            <v>0</v>
          </cell>
          <cell r="H8183" t="str">
            <v>Regulated</v>
          </cell>
        </row>
        <row r="8184">
          <cell r="D8184" t="str">
            <v>Sierra Nevada Brewing Co.</v>
          </cell>
          <cell r="E8184" t="str">
            <v>Biomass</v>
          </cell>
          <cell r="G8184" t="str">
            <v>NA</v>
          </cell>
          <cell r="H8184" t="str">
            <v>Merchant Unregulated</v>
          </cell>
        </row>
        <row r="8185">
          <cell r="D8185" t="str">
            <v>Sierra Pacific Industries, Inc.</v>
          </cell>
          <cell r="E8185" t="str">
            <v>Biomass</v>
          </cell>
          <cell r="G8185" t="str">
            <v>NA</v>
          </cell>
          <cell r="H8185" t="str">
            <v>Merchant Unregulated</v>
          </cell>
        </row>
        <row r="8186">
          <cell r="D8186" t="str">
            <v>Sierra Pacific Industries, Inc.</v>
          </cell>
          <cell r="E8186" t="str">
            <v>Biomass</v>
          </cell>
          <cell r="G8186" t="str">
            <v>NA</v>
          </cell>
          <cell r="H8186" t="str">
            <v>Merchant Unregulated</v>
          </cell>
        </row>
        <row r="8187">
          <cell r="D8187" t="str">
            <v>Sierra Power Corp</v>
          </cell>
          <cell r="E8187" t="str">
            <v>Biomass</v>
          </cell>
          <cell r="G8187" t="str">
            <v>NA</v>
          </cell>
          <cell r="H8187" t="str">
            <v>Merchant Unregulated</v>
          </cell>
        </row>
        <row r="8188">
          <cell r="D8188" t="str">
            <v>eSolar Inc.</v>
          </cell>
          <cell r="E8188" t="str">
            <v>Solar</v>
          </cell>
          <cell r="G8188" t="str">
            <v>NA</v>
          </cell>
          <cell r="H8188" t="str">
            <v>Merchant Unregulated</v>
          </cell>
        </row>
        <row r="8189">
          <cell r="D8189" t="str">
            <v>Sietsema Farms Feeds, LLC</v>
          </cell>
          <cell r="E8189" t="str">
            <v>Biomass</v>
          </cell>
          <cell r="G8189" t="str">
            <v>NA</v>
          </cell>
          <cell r="H8189" t="str">
            <v>Merchant Unregulated</v>
          </cell>
        </row>
        <row r="8190">
          <cell r="D8190" t="str">
            <v>Signal Hill Petroleum</v>
          </cell>
          <cell r="E8190" t="str">
            <v>Other Nonrenewable</v>
          </cell>
          <cell r="G8190" t="str">
            <v>NA</v>
          </cell>
          <cell r="H8190" t="str">
            <v>Merchant Unregulated</v>
          </cell>
        </row>
        <row r="8191">
          <cell r="D8191" t="str">
            <v>Sikeston City of</v>
          </cell>
          <cell r="E8191" t="str">
            <v>Coal</v>
          </cell>
          <cell r="G8191">
            <v>1532178</v>
          </cell>
          <cell r="H8191" t="str">
            <v>Regulated</v>
          </cell>
        </row>
        <row r="8192">
          <cell r="D8192" t="str">
            <v>Brownsville Public Utilities Board</v>
          </cell>
          <cell r="E8192" t="str">
            <v>Gas</v>
          </cell>
          <cell r="G8192" t="str">
            <v>NA</v>
          </cell>
          <cell r="H8192" t="str">
            <v>Regulated</v>
          </cell>
        </row>
        <row r="8193">
          <cell r="D8193" t="str">
            <v>Brownsville Public Utilities Board</v>
          </cell>
          <cell r="E8193" t="str">
            <v>Gas</v>
          </cell>
          <cell r="G8193" t="str">
            <v>NA</v>
          </cell>
          <cell r="H8193" t="str">
            <v>Regulated</v>
          </cell>
        </row>
        <row r="8194">
          <cell r="D8194" t="str">
            <v>Brownsville Public Utilities Board</v>
          </cell>
          <cell r="E8194" t="str">
            <v>Oil</v>
          </cell>
          <cell r="G8194" t="str">
            <v>NA</v>
          </cell>
          <cell r="H8194" t="str">
            <v>Regulated</v>
          </cell>
        </row>
        <row r="8195">
          <cell r="D8195" t="str">
            <v>Cliffs Natural Resources, Inc.</v>
          </cell>
          <cell r="E8195" t="str">
            <v>Coal</v>
          </cell>
          <cell r="G8195" t="str">
            <v>NA</v>
          </cell>
          <cell r="H8195" t="str">
            <v>Merchant Unregulated</v>
          </cell>
        </row>
        <row r="8196">
          <cell r="D8196" t="str">
            <v>Affordable Solar</v>
          </cell>
          <cell r="E8196" t="str">
            <v>Solar</v>
          </cell>
          <cell r="G8196" t="str">
            <v>NA</v>
          </cell>
          <cell r="H8196" t="str">
            <v>Merchant Unregulated</v>
          </cell>
        </row>
        <row r="8197">
          <cell r="D8197" t="str">
            <v>South Mississippi Electric Power Association</v>
          </cell>
          <cell r="E8197" t="str">
            <v>Gas</v>
          </cell>
          <cell r="G8197">
            <v>29585</v>
          </cell>
          <cell r="H8197" t="str">
            <v>Merchant Unregulated</v>
          </cell>
        </row>
        <row r="8198">
          <cell r="D8198" t="str">
            <v>Morganton City of</v>
          </cell>
          <cell r="E8198" t="str">
            <v>Oil</v>
          </cell>
          <cell r="G8198" t="str">
            <v>NA</v>
          </cell>
          <cell r="H8198" t="str">
            <v>Regulated</v>
          </cell>
        </row>
        <row r="8199">
          <cell r="D8199" t="str">
            <v>Rochester Public Utilities</v>
          </cell>
          <cell r="E8199" t="str">
            <v>Coal</v>
          </cell>
          <cell r="G8199" t="str">
            <v>NA</v>
          </cell>
          <cell r="H8199" t="str">
            <v>Regulated</v>
          </cell>
        </row>
        <row r="8200">
          <cell r="D8200" t="str">
            <v>Gaz Métro Limited Partnership</v>
          </cell>
          <cell r="E8200" t="str">
            <v>Water</v>
          </cell>
          <cell r="G8200" t="str">
            <v>NA</v>
          </cell>
          <cell r="H8200" t="str">
            <v>Regulated</v>
          </cell>
        </row>
        <row r="8201">
          <cell r="D8201" t="str">
            <v>Public Service Enterprise Group Incorporated</v>
          </cell>
          <cell r="E8201" t="str">
            <v>Solar</v>
          </cell>
          <cell r="G8201" t="str">
            <v>NA</v>
          </cell>
          <cell r="H8201" t="str">
            <v>Regulated</v>
          </cell>
        </row>
        <row r="8202">
          <cell r="D8202" t="str">
            <v>Northeast Utilities</v>
          </cell>
          <cell r="E8202" t="str">
            <v>Solar</v>
          </cell>
          <cell r="G8202">
            <v>2215</v>
          </cell>
          <cell r="H8202" t="str">
            <v>Regulated</v>
          </cell>
        </row>
        <row r="8203">
          <cell r="D8203" t="str">
            <v>Duke Energy Corporation</v>
          </cell>
          <cell r="E8203" t="str">
            <v>Wind</v>
          </cell>
          <cell r="G8203">
            <v>130709</v>
          </cell>
          <cell r="H8203" t="str">
            <v>Merchant Unregulated</v>
          </cell>
        </row>
        <row r="8204">
          <cell r="D8204" t="str">
            <v>BP plc</v>
          </cell>
          <cell r="E8204" t="str">
            <v>Wind</v>
          </cell>
          <cell r="G8204">
            <v>186150</v>
          </cell>
          <cell r="H8204" t="str">
            <v>Merchant Unregulated</v>
          </cell>
        </row>
        <row r="8205">
          <cell r="D8205" t="str">
            <v>Enbridge Inc.</v>
          </cell>
          <cell r="E8205" t="str">
            <v>Solar</v>
          </cell>
          <cell r="G8205" t="str">
            <v>NA</v>
          </cell>
          <cell r="H8205" t="str">
            <v>Merchant Unregulated</v>
          </cell>
        </row>
        <row r="8206">
          <cell r="D8206" t="str">
            <v>NV Energy, Inc.</v>
          </cell>
          <cell r="E8206" t="str">
            <v>Gas</v>
          </cell>
          <cell r="G8206">
            <v>1339648</v>
          </cell>
          <cell r="H8206" t="str">
            <v>Regulated</v>
          </cell>
        </row>
        <row r="8207">
          <cell r="D8207" t="str">
            <v>Southern Nevada Water Authority</v>
          </cell>
          <cell r="E8207" t="str">
            <v>Gas</v>
          </cell>
          <cell r="G8207">
            <v>446550</v>
          </cell>
          <cell r="H8207" t="str">
            <v>Regulated</v>
          </cell>
        </row>
        <row r="8208">
          <cell r="D8208" t="str">
            <v>Ketchikan Public Utilities</v>
          </cell>
          <cell r="E8208" t="str">
            <v>Water</v>
          </cell>
          <cell r="G8208" t="str">
            <v>NA</v>
          </cell>
          <cell r="H8208" t="str">
            <v>Regulated</v>
          </cell>
        </row>
        <row r="8209">
          <cell r="D8209" t="str">
            <v>Lower Colorado River Authority</v>
          </cell>
          <cell r="E8209" t="str">
            <v>Gas</v>
          </cell>
          <cell r="G8209">
            <v>306069</v>
          </cell>
          <cell r="H8209" t="str">
            <v>Merchant Unregulated</v>
          </cell>
        </row>
        <row r="8210">
          <cell r="D8210" t="str">
            <v>Waste Management, Inc.</v>
          </cell>
          <cell r="E8210" t="str">
            <v>Biomass</v>
          </cell>
          <cell r="G8210" t="str">
            <v>NA</v>
          </cell>
          <cell r="H8210" t="str">
            <v>Merchant Unregulated</v>
          </cell>
        </row>
        <row r="8211">
          <cell r="D8211" t="str">
            <v>Simplot Leasing Corp</v>
          </cell>
          <cell r="E8211" t="str">
            <v>Other Nonrenewable</v>
          </cell>
          <cell r="G8211" t="str">
            <v>NA</v>
          </cell>
          <cell r="H8211" t="str">
            <v>Merchant Unregulated</v>
          </cell>
        </row>
        <row r="8212">
          <cell r="D8212" t="str">
            <v>Simpson Investment Company</v>
          </cell>
          <cell r="E8212" t="str">
            <v>Biomass</v>
          </cell>
          <cell r="G8212">
            <v>265151</v>
          </cell>
          <cell r="H8212" t="str">
            <v>Merchant Unregulated</v>
          </cell>
        </row>
        <row r="8213">
          <cell r="D8213" t="str">
            <v>Southern Company</v>
          </cell>
          <cell r="E8213" t="str">
            <v>Water</v>
          </cell>
          <cell r="G8213">
            <v>27429</v>
          </cell>
          <cell r="H8213" t="str">
            <v>Regulated</v>
          </cell>
        </row>
        <row r="8214">
          <cell r="D8214" t="str">
            <v>Sinclair Oil Corp.</v>
          </cell>
          <cell r="E8214" t="str">
            <v>Gas</v>
          </cell>
          <cell r="G8214" t="str">
            <v>NA</v>
          </cell>
          <cell r="H8214" t="str">
            <v>Merchant Unregulated</v>
          </cell>
        </row>
        <row r="8215">
          <cell r="D8215" t="str">
            <v>Sinclair Oil Corp.</v>
          </cell>
          <cell r="E8215" t="str">
            <v>Oil</v>
          </cell>
          <cell r="G8215" t="str">
            <v>NA</v>
          </cell>
          <cell r="H8215" t="str">
            <v>Merchant Unregulated</v>
          </cell>
        </row>
        <row r="8216">
          <cell r="D8216" t="str">
            <v>Ameren Corporation</v>
          </cell>
          <cell r="E8216" t="str">
            <v>Coal</v>
          </cell>
          <cell r="G8216">
            <v>4905611</v>
          </cell>
          <cell r="H8216" t="str">
            <v>Regulated</v>
          </cell>
        </row>
        <row r="8217">
          <cell r="D8217" t="str">
            <v>Yuma County Water Users Association</v>
          </cell>
          <cell r="E8217" t="str">
            <v>Water</v>
          </cell>
          <cell r="G8217" t="str">
            <v>NA</v>
          </cell>
          <cell r="H8217" t="str">
            <v>Merchant Unregulated</v>
          </cell>
        </row>
        <row r="8218">
          <cell r="D8218" t="str">
            <v>Central Oregon Irrigation Dist</v>
          </cell>
          <cell r="E8218" t="str">
            <v>Water</v>
          </cell>
          <cell r="G8218" t="str">
            <v>NA</v>
          </cell>
          <cell r="H8218" t="str">
            <v>Merchant Unregulated</v>
          </cell>
        </row>
        <row r="8219">
          <cell r="D8219" t="str">
            <v>Boralex Inc.</v>
          </cell>
          <cell r="E8219" t="str">
            <v>Water</v>
          </cell>
          <cell r="G8219" t="str">
            <v>NA</v>
          </cell>
          <cell r="H8219" t="str">
            <v>Merchant Unregulated</v>
          </cell>
        </row>
        <row r="8220">
          <cell r="D8220" t="str">
            <v>Sisters of St. Joseph</v>
          </cell>
          <cell r="E8220" t="str">
            <v>Gas</v>
          </cell>
          <cell r="G8220" t="str">
            <v>NA</v>
          </cell>
          <cell r="H8220" t="str">
            <v>Merchant Unregulated</v>
          </cell>
        </row>
        <row r="8221">
          <cell r="D8221" t="str">
            <v>Madera-Chowchilla Power Authority</v>
          </cell>
          <cell r="E8221" t="str">
            <v>Water</v>
          </cell>
          <cell r="G8221" t="str">
            <v>NA</v>
          </cell>
          <cell r="H8221" t="str">
            <v>Merchant Unregulated</v>
          </cell>
        </row>
        <row r="8222">
          <cell r="D8222" t="str">
            <v>Southern Illinois University</v>
          </cell>
          <cell r="E8222" t="str">
            <v>Coal</v>
          </cell>
          <cell r="G8222" t="str">
            <v>NA</v>
          </cell>
          <cell r="H8222" t="str">
            <v>Merchant Unregulated</v>
          </cell>
        </row>
        <row r="8223">
          <cell r="D8223" t="str">
            <v>Southern Illinois University</v>
          </cell>
          <cell r="E8223" t="str">
            <v>Oil</v>
          </cell>
          <cell r="G8223" t="str">
            <v>NA</v>
          </cell>
          <cell r="H8223" t="str">
            <v>Merchant Unregulated</v>
          </cell>
        </row>
        <row r="8224">
          <cell r="D8224" t="str">
            <v>Alaska Power &amp; Telephone Co.</v>
          </cell>
          <cell r="E8224" t="str">
            <v>Water</v>
          </cell>
          <cell r="G8224" t="str">
            <v>NA</v>
          </cell>
          <cell r="H8224" t="str">
            <v>Merchant Unregulated</v>
          </cell>
        </row>
        <row r="8225">
          <cell r="D8225" t="str">
            <v>Alaska Energy &amp; Resources Company</v>
          </cell>
          <cell r="E8225" t="str">
            <v>Water</v>
          </cell>
          <cell r="G8225" t="str">
            <v>NA</v>
          </cell>
          <cell r="H8225" t="str">
            <v>Merchant Unregulated</v>
          </cell>
        </row>
        <row r="8226">
          <cell r="D8226" t="str">
            <v>Alaska Power &amp; Telephone Co.</v>
          </cell>
          <cell r="E8226" t="str">
            <v>Oil</v>
          </cell>
          <cell r="G8226" t="str">
            <v>NA</v>
          </cell>
          <cell r="H8226" t="str">
            <v>Merchant Unregulated</v>
          </cell>
        </row>
        <row r="8227">
          <cell r="D8227" t="str">
            <v>Alaska Energy &amp; Resources Company</v>
          </cell>
          <cell r="E8227" t="str">
            <v>Oil</v>
          </cell>
          <cell r="G8227" t="str">
            <v>NA</v>
          </cell>
          <cell r="H8227" t="str">
            <v>Merchant Unregulated</v>
          </cell>
        </row>
        <row r="8228">
          <cell r="D8228" t="str">
            <v>Brookfield Renewable Energy Partners L.P.</v>
          </cell>
          <cell r="E8228" t="str">
            <v>Water</v>
          </cell>
          <cell r="G8228" t="str">
            <v>NA</v>
          </cell>
          <cell r="H8228" t="str">
            <v>Merchant Unregulated</v>
          </cell>
        </row>
        <row r="8229">
          <cell r="D8229" t="str">
            <v>Brookfield Asset Management Inc.</v>
          </cell>
          <cell r="E8229" t="str">
            <v>Water</v>
          </cell>
          <cell r="G8229" t="str">
            <v>NA</v>
          </cell>
          <cell r="H8229" t="str">
            <v>Merchant Unregulated</v>
          </cell>
        </row>
        <row r="8230">
          <cell r="D8230" t="str">
            <v>Holyoke City of MA</v>
          </cell>
          <cell r="E8230" t="str">
            <v>Water</v>
          </cell>
          <cell r="G8230" t="str">
            <v>NA</v>
          </cell>
          <cell r="H8230" t="str">
            <v>Regulated</v>
          </cell>
        </row>
        <row r="8231">
          <cell r="D8231" t="str">
            <v>TransAlta Corporation</v>
          </cell>
          <cell r="E8231" t="str">
            <v>Water</v>
          </cell>
          <cell r="G8231" t="str">
            <v>NA</v>
          </cell>
          <cell r="H8231" t="str">
            <v>Merchant Unregulated</v>
          </cell>
        </row>
        <row r="8232">
          <cell r="D8232" t="str">
            <v>NextEra Energy, Inc.</v>
          </cell>
          <cell r="E8232" t="str">
            <v>Wind</v>
          </cell>
          <cell r="G8232">
            <v>110279</v>
          </cell>
          <cell r="H8232" t="str">
            <v>Merchant Unregulated</v>
          </cell>
        </row>
        <row r="8233">
          <cell r="D8233" t="str">
            <v>Portland General Electric Company</v>
          </cell>
          <cell r="E8233" t="str">
            <v>Oil</v>
          </cell>
          <cell r="G8233">
            <v>22</v>
          </cell>
          <cell r="H8233" t="str">
            <v>Regulated</v>
          </cell>
        </row>
        <row r="8234">
          <cell r="D8234" t="str">
            <v>Waste Management, Inc.</v>
          </cell>
          <cell r="E8234" t="str">
            <v>Biomass</v>
          </cell>
          <cell r="G8234" t="str">
            <v>NA</v>
          </cell>
          <cell r="H8234" t="str">
            <v>Merchant Unregulated</v>
          </cell>
        </row>
        <row r="8235">
          <cell r="D8235" t="str">
            <v>Enel S.p.A.</v>
          </cell>
          <cell r="E8235" t="str">
            <v>Water</v>
          </cell>
          <cell r="G8235" t="str">
            <v>NA</v>
          </cell>
          <cell r="H8235" t="str">
            <v>Merchant Unregulated</v>
          </cell>
        </row>
        <row r="8236">
          <cell r="D8236" t="str">
            <v>Manitoba Hydro</v>
          </cell>
          <cell r="E8236" t="str">
            <v>Water</v>
          </cell>
          <cell r="G8236" t="str">
            <v>NA</v>
          </cell>
          <cell r="H8236" t="str">
            <v>Foreign</v>
          </cell>
        </row>
        <row r="8237">
          <cell r="D8237" t="str">
            <v>Ecos Energy LLC</v>
          </cell>
          <cell r="E8237" t="str">
            <v>Solar</v>
          </cell>
          <cell r="G8237" t="str">
            <v>NA</v>
          </cell>
          <cell r="H8237" t="str">
            <v>Merchant Unregulated</v>
          </cell>
        </row>
        <row r="8238">
          <cell r="D8238" t="str">
            <v>Allco Renewable Energy Group Limited</v>
          </cell>
          <cell r="E8238" t="str">
            <v>Solar</v>
          </cell>
          <cell r="G8238" t="str">
            <v>NA</v>
          </cell>
          <cell r="H8238" t="str">
            <v>Merchant Unregulated</v>
          </cell>
        </row>
        <row r="8239">
          <cell r="D8239" t="str">
            <v>Edison International</v>
          </cell>
          <cell r="E8239" t="str">
            <v>Wind</v>
          </cell>
          <cell r="G8239">
            <v>306298</v>
          </cell>
          <cell r="H8239" t="str">
            <v>Merchant Unregulated</v>
          </cell>
        </row>
        <row r="8240">
          <cell r="D8240" t="str">
            <v>Sleepy Eye Public Utility Comm</v>
          </cell>
          <cell r="E8240" t="str">
            <v>Oil</v>
          </cell>
          <cell r="G8240" t="str">
            <v>NA</v>
          </cell>
          <cell r="H8240" t="str">
            <v>Regulated</v>
          </cell>
        </row>
        <row r="8241">
          <cell r="D8241" t="str">
            <v>Berkshire Hathaway Inc.</v>
          </cell>
          <cell r="E8241" t="str">
            <v>Water</v>
          </cell>
          <cell r="G8241">
            <v>86771</v>
          </cell>
          <cell r="H8241" t="str">
            <v>Regulated</v>
          </cell>
        </row>
        <row r="8242">
          <cell r="D8242" t="str">
            <v>MidAmerican Energy Holdings Company</v>
          </cell>
          <cell r="E8242" t="str">
            <v>Water</v>
          </cell>
          <cell r="G8242">
            <v>9856</v>
          </cell>
          <cell r="H8242" t="str">
            <v>Regulated</v>
          </cell>
        </row>
        <row r="8243">
          <cell r="D8243" t="str">
            <v>DTE Energy Company</v>
          </cell>
          <cell r="E8243" t="str">
            <v>Oil</v>
          </cell>
          <cell r="G8243">
            <v>-5</v>
          </cell>
          <cell r="H8243" t="str">
            <v>Regulated</v>
          </cell>
        </row>
        <row r="8244">
          <cell r="D8244" t="str">
            <v>Walter Coke, Inc.</v>
          </cell>
          <cell r="E8244" t="str">
            <v>Other Nonrenewable</v>
          </cell>
          <cell r="G8244" t="str">
            <v>NA</v>
          </cell>
          <cell r="H8244" t="str">
            <v>Merchant Unregulated</v>
          </cell>
        </row>
        <row r="8245">
          <cell r="D8245" t="str">
            <v>South Feather Water &amp; Power Agency</v>
          </cell>
          <cell r="E8245" t="str">
            <v>Water</v>
          </cell>
          <cell r="G8245" t="str">
            <v>NA</v>
          </cell>
          <cell r="H8245" t="str">
            <v>Merchant Unregulated</v>
          </cell>
        </row>
        <row r="8246">
          <cell r="D8246" t="str">
            <v>Boyce Hydro Power LLC</v>
          </cell>
          <cell r="E8246" t="str">
            <v>Water</v>
          </cell>
          <cell r="G8246" t="str">
            <v>NA</v>
          </cell>
          <cell r="H8246" t="str">
            <v>Merchant Unregulated</v>
          </cell>
        </row>
        <row r="8247">
          <cell r="D8247" t="str">
            <v>Smarr EMC</v>
          </cell>
          <cell r="E8247" t="str">
            <v>Gas</v>
          </cell>
          <cell r="G8247">
            <v>129830</v>
          </cell>
          <cell r="H8247" t="str">
            <v>Merchant Unregulated</v>
          </cell>
        </row>
        <row r="8248">
          <cell r="D8248" t="str">
            <v>Smart Papers, LLC</v>
          </cell>
          <cell r="E8248" t="str">
            <v>Coal</v>
          </cell>
          <cell r="G8248" t="str">
            <v>NA</v>
          </cell>
          <cell r="H8248" t="str">
            <v>Merchant Unregulated</v>
          </cell>
        </row>
        <row r="8249">
          <cell r="D8249" t="str">
            <v>Northeast Utilities</v>
          </cell>
          <cell r="E8249" t="str">
            <v>Water</v>
          </cell>
          <cell r="G8249">
            <v>100511</v>
          </cell>
          <cell r="H8249" t="str">
            <v>Regulated</v>
          </cell>
        </row>
        <row r="8250">
          <cell r="D8250" t="str">
            <v>Eugene City of</v>
          </cell>
          <cell r="E8250" t="str">
            <v>Water</v>
          </cell>
          <cell r="G8250" t="str">
            <v>NA</v>
          </cell>
          <cell r="H8250" t="str">
            <v>Regulated</v>
          </cell>
        </row>
        <row r="8251">
          <cell r="D8251" t="str">
            <v>A &amp; N Electric Cooperative</v>
          </cell>
          <cell r="E8251" t="str">
            <v>Oil</v>
          </cell>
          <cell r="G8251" t="str">
            <v>NA</v>
          </cell>
          <cell r="H8251" t="str">
            <v>Merchant Unregulated</v>
          </cell>
        </row>
        <row r="8252">
          <cell r="D8252" t="str">
            <v>American Electric Power Company, Inc.</v>
          </cell>
          <cell r="E8252" t="str">
            <v>Water</v>
          </cell>
          <cell r="G8252">
            <v>-62050</v>
          </cell>
          <cell r="H8252" t="str">
            <v>Regulated</v>
          </cell>
        </row>
        <row r="8253">
          <cell r="D8253" t="str">
            <v>American Electric Power Company, Inc.</v>
          </cell>
          <cell r="E8253" t="str">
            <v>Water</v>
          </cell>
          <cell r="G8253">
            <v>320601</v>
          </cell>
          <cell r="H8253" t="str">
            <v>Regulated</v>
          </cell>
        </row>
        <row r="8254">
          <cell r="D8254" t="str">
            <v>New Smyrna Beach Utilities Commission</v>
          </cell>
          <cell r="E8254" t="str">
            <v>Oil</v>
          </cell>
          <cell r="G8254" t="str">
            <v>NA</v>
          </cell>
          <cell r="H8254" t="str">
            <v>Regulated</v>
          </cell>
        </row>
        <row r="8255">
          <cell r="D8255" t="str">
            <v>Smithfield Foods, Inc.</v>
          </cell>
          <cell r="E8255" t="str">
            <v>Oil</v>
          </cell>
          <cell r="G8255" t="str">
            <v>NA</v>
          </cell>
          <cell r="H8255" t="str">
            <v>Merchant Unregulated</v>
          </cell>
        </row>
        <row r="8256">
          <cell r="D8256" t="str">
            <v>DTE Energy Company</v>
          </cell>
          <cell r="E8256" t="str">
            <v>Biomass</v>
          </cell>
          <cell r="G8256" t="str">
            <v>NA</v>
          </cell>
          <cell r="H8256" t="str">
            <v>Merchant Unregulated</v>
          </cell>
        </row>
        <row r="8257">
          <cell r="D8257" t="str">
            <v>Southern Minnesota Municipal Power Agency</v>
          </cell>
          <cell r="E8257" t="str">
            <v>Biomass</v>
          </cell>
          <cell r="G8257" t="str">
            <v>NA</v>
          </cell>
          <cell r="H8257" t="str">
            <v>Regulated</v>
          </cell>
        </row>
        <row r="8258">
          <cell r="D8258" t="str">
            <v>Enel S.p.A.</v>
          </cell>
          <cell r="E8258" t="str">
            <v>Wind</v>
          </cell>
          <cell r="G8258">
            <v>487664</v>
          </cell>
          <cell r="H8258" t="str">
            <v>Merchant Unregulated</v>
          </cell>
        </row>
        <row r="8259">
          <cell r="D8259" t="str">
            <v>Enel S.p.A.</v>
          </cell>
          <cell r="E8259" t="str">
            <v>Wind</v>
          </cell>
          <cell r="G8259">
            <v>352083</v>
          </cell>
          <cell r="H8259" t="str">
            <v>Merchant Unregulated</v>
          </cell>
        </row>
        <row r="8260">
          <cell r="D8260" t="str">
            <v>Clean Energy Collective, LLC</v>
          </cell>
          <cell r="E8260" t="str">
            <v>Solar</v>
          </cell>
          <cell r="G8260" t="str">
            <v>NA</v>
          </cell>
          <cell r="H8260" t="str">
            <v>Merchant Unregulated</v>
          </cell>
        </row>
        <row r="8261">
          <cell r="D8261" t="str">
            <v>Sacramento Municipal Utility District</v>
          </cell>
          <cell r="E8261" t="str">
            <v>Solar</v>
          </cell>
          <cell r="G8261">
            <v>151</v>
          </cell>
          <cell r="H8261" t="str">
            <v>Regulated</v>
          </cell>
        </row>
        <row r="8262">
          <cell r="D8262" t="str">
            <v>Schneider Electric SA</v>
          </cell>
          <cell r="E8262" t="str">
            <v>Solar</v>
          </cell>
          <cell r="G8262" t="str">
            <v>NA</v>
          </cell>
          <cell r="H8262" t="str">
            <v>Merchant Unregulated</v>
          </cell>
        </row>
        <row r="8263">
          <cell r="D8263" t="str">
            <v>Heber Light &amp; Power Company</v>
          </cell>
          <cell r="E8263" t="str">
            <v>Water</v>
          </cell>
          <cell r="G8263" t="str">
            <v>NA</v>
          </cell>
          <cell r="H8263" t="str">
            <v>Regulated</v>
          </cell>
        </row>
        <row r="8264">
          <cell r="D8264" t="str">
            <v>Heber Light &amp; Power Company</v>
          </cell>
          <cell r="E8264" t="str">
            <v>Water</v>
          </cell>
          <cell r="G8264" t="str">
            <v>NA</v>
          </cell>
          <cell r="H8264" t="str">
            <v>Regulated</v>
          </cell>
        </row>
        <row r="8265">
          <cell r="D8265" t="str">
            <v>Nome Joint Utility Systems</v>
          </cell>
          <cell r="E8265" t="str">
            <v>Oil</v>
          </cell>
          <cell r="G8265" t="str">
            <v>NA</v>
          </cell>
          <cell r="H8265" t="str">
            <v>Regulated</v>
          </cell>
        </row>
        <row r="8266">
          <cell r="D8266" t="str">
            <v>Alaska Industrial Development and Export Authority</v>
          </cell>
          <cell r="E8266" t="str">
            <v>Water</v>
          </cell>
          <cell r="G8266">
            <v>290422</v>
          </cell>
          <cell r="H8266" t="str">
            <v>Merchant Unregulated</v>
          </cell>
        </row>
        <row r="8267">
          <cell r="D8267" t="str">
            <v>Snider Industries Inc</v>
          </cell>
          <cell r="E8267" t="str">
            <v>Biomass</v>
          </cell>
          <cell r="G8267" t="str">
            <v>NA</v>
          </cell>
          <cell r="H8267" t="str">
            <v>Merchant Unregulated</v>
          </cell>
        </row>
        <row r="8268">
          <cell r="D8268" t="str">
            <v>Tulalip Tribes of Washington</v>
          </cell>
          <cell r="E8268" t="str">
            <v>Biomass</v>
          </cell>
          <cell r="G8268" t="str">
            <v>NA</v>
          </cell>
          <cell r="H8268" t="str">
            <v>Merchant Unregulated</v>
          </cell>
        </row>
        <row r="8269">
          <cell r="D8269" t="str">
            <v>Puget Holdings LLC</v>
          </cell>
          <cell r="E8269" t="str">
            <v>Water</v>
          </cell>
          <cell r="G8269">
            <v>-1203</v>
          </cell>
          <cell r="H8269" t="str">
            <v>Regulated</v>
          </cell>
        </row>
        <row r="8270">
          <cell r="D8270" t="str">
            <v>Puget Holdings LLC</v>
          </cell>
          <cell r="E8270" t="str">
            <v>Water</v>
          </cell>
          <cell r="G8270">
            <v>-636</v>
          </cell>
          <cell r="H8270" t="str">
            <v>Regulated</v>
          </cell>
        </row>
        <row r="8271">
          <cell r="D8271" t="str">
            <v>Snow Hill Solar, LLC</v>
          </cell>
          <cell r="E8271" t="str">
            <v>Solar</v>
          </cell>
          <cell r="G8271" t="str">
            <v>NA</v>
          </cell>
          <cell r="H8271" t="str">
            <v>Merchant Unregulated</v>
          </cell>
        </row>
        <row r="8272">
          <cell r="D8272" t="str">
            <v>Snow Hill Solar 2 LLC</v>
          </cell>
          <cell r="E8272" t="str">
            <v>Solar</v>
          </cell>
          <cell r="G8272" t="str">
            <v>NA</v>
          </cell>
          <cell r="H8272" t="str">
            <v>Merchant Unregulated</v>
          </cell>
        </row>
        <row r="8273">
          <cell r="D8273" t="str">
            <v>Long Peak Partners Power Co</v>
          </cell>
          <cell r="E8273" t="str">
            <v>Gas</v>
          </cell>
          <cell r="G8273" t="str">
            <v>NA</v>
          </cell>
          <cell r="H8273" t="str">
            <v>Merchant Unregulated</v>
          </cell>
        </row>
        <row r="8274">
          <cell r="D8274" t="str">
            <v>Bedford City of</v>
          </cell>
          <cell r="E8274" t="str">
            <v>Water</v>
          </cell>
          <cell r="G8274" t="str">
            <v>NA</v>
          </cell>
          <cell r="H8274" t="str">
            <v>Regulated</v>
          </cell>
        </row>
        <row r="8275">
          <cell r="D8275" t="str">
            <v>Catalyst Paper Corporation</v>
          </cell>
          <cell r="E8275" t="str">
            <v>Coal</v>
          </cell>
          <cell r="G8275" t="str">
            <v>NA</v>
          </cell>
          <cell r="H8275" t="str">
            <v>Merchant Unregulated</v>
          </cell>
        </row>
        <row r="8276">
          <cell r="D8276" t="str">
            <v>Novo Power, LLC</v>
          </cell>
          <cell r="E8276" t="str">
            <v>Biomass</v>
          </cell>
          <cell r="G8276" t="str">
            <v>NA</v>
          </cell>
          <cell r="H8276" t="str">
            <v>Merchant Unregulated</v>
          </cell>
        </row>
        <row r="8277">
          <cell r="D8277" t="str">
            <v>KDL Investments LLC</v>
          </cell>
          <cell r="E8277" t="str">
            <v>Biomass</v>
          </cell>
          <cell r="G8277" t="str">
            <v>NA</v>
          </cell>
          <cell r="H8277" t="str">
            <v>Merchant Unregulated</v>
          </cell>
        </row>
        <row r="8278">
          <cell r="D8278" t="str">
            <v>Enel S.p.A.</v>
          </cell>
          <cell r="E8278" t="str">
            <v>Wind</v>
          </cell>
          <cell r="G8278" t="str">
            <v>NA</v>
          </cell>
          <cell r="H8278" t="str">
            <v>Merchant Unregulated</v>
          </cell>
        </row>
        <row r="8279">
          <cell r="D8279" t="str">
            <v>Berkshire Hathaway Inc.</v>
          </cell>
          <cell r="E8279" t="str">
            <v>Water</v>
          </cell>
          <cell r="G8279">
            <v>17981</v>
          </cell>
          <cell r="H8279" t="str">
            <v>Regulated</v>
          </cell>
        </row>
        <row r="8280">
          <cell r="D8280" t="str">
            <v>MidAmerican Energy Holdings Company</v>
          </cell>
          <cell r="E8280" t="str">
            <v>Water</v>
          </cell>
          <cell r="G8280">
            <v>2042</v>
          </cell>
          <cell r="H8280" t="str">
            <v>Regulated</v>
          </cell>
        </row>
        <row r="8281">
          <cell r="D8281" t="str">
            <v>Alterra Power Corp.</v>
          </cell>
          <cell r="E8281" t="str">
            <v>Geothermal</v>
          </cell>
          <cell r="G8281">
            <v>64421</v>
          </cell>
          <cell r="H8281" t="str">
            <v>Merchant Unregulated</v>
          </cell>
        </row>
        <row r="8282">
          <cell r="D8282" t="str">
            <v>Berkshire Hathaway Inc.</v>
          </cell>
          <cell r="E8282" t="str">
            <v>Water</v>
          </cell>
          <cell r="G8282">
            <v>45386</v>
          </cell>
          <cell r="H8282" t="str">
            <v>Regulated</v>
          </cell>
        </row>
        <row r="8283">
          <cell r="D8283" t="str">
            <v>MidAmerican Energy Holdings Company</v>
          </cell>
          <cell r="E8283" t="str">
            <v>Water</v>
          </cell>
          <cell r="G8283">
            <v>5155</v>
          </cell>
          <cell r="H8283" t="str">
            <v>Regulated</v>
          </cell>
        </row>
        <row r="8284">
          <cell r="D8284" t="str">
            <v>Soda Springs City of</v>
          </cell>
          <cell r="E8284" t="str">
            <v>Water</v>
          </cell>
          <cell r="G8284" t="str">
            <v>NA</v>
          </cell>
          <cell r="H8284" t="str">
            <v>Regulated</v>
          </cell>
        </row>
        <row r="8285">
          <cell r="D8285" t="str">
            <v>Soda Springs City of</v>
          </cell>
          <cell r="E8285" t="str">
            <v>Water</v>
          </cell>
          <cell r="G8285" t="str">
            <v>NA</v>
          </cell>
          <cell r="H8285" t="str">
            <v>Regulated</v>
          </cell>
        </row>
        <row r="8286">
          <cell r="D8286" t="str">
            <v>Brookfield Renewable Energy Partners L.P.</v>
          </cell>
          <cell r="E8286" t="str">
            <v>Water</v>
          </cell>
          <cell r="G8286" t="str">
            <v>NA</v>
          </cell>
          <cell r="H8286" t="str">
            <v>Merchant Unregulated</v>
          </cell>
        </row>
        <row r="8287">
          <cell r="D8287" t="str">
            <v>Brookfield Asset Management Inc.</v>
          </cell>
          <cell r="E8287" t="str">
            <v>Water</v>
          </cell>
          <cell r="G8287" t="str">
            <v>NA</v>
          </cell>
          <cell r="H8287" t="str">
            <v>Merchant Unregulated</v>
          </cell>
        </row>
        <row r="8288">
          <cell r="D8288" t="str">
            <v>Portland General Electric Company</v>
          </cell>
          <cell r="E8288" t="str">
            <v>Oil</v>
          </cell>
          <cell r="G8288">
            <v>15</v>
          </cell>
          <cell r="H8288" t="str">
            <v>Regulated</v>
          </cell>
        </row>
        <row r="8289">
          <cell r="D8289" t="str">
            <v>Meyer Corporation</v>
          </cell>
          <cell r="E8289" t="str">
            <v>Solar</v>
          </cell>
          <cell r="G8289" t="str">
            <v>NA</v>
          </cell>
          <cell r="H8289" t="str">
            <v>Merchant Unregulated</v>
          </cell>
        </row>
        <row r="8290">
          <cell r="D8290" t="str">
            <v>Solano County</v>
          </cell>
          <cell r="E8290" t="str">
            <v>Gas</v>
          </cell>
          <cell r="G8290" t="str">
            <v>NA</v>
          </cell>
          <cell r="H8290" t="str">
            <v>Merchant Unregulated</v>
          </cell>
        </row>
        <row r="8291">
          <cell r="D8291" t="str">
            <v>Sacramento Municipal Utility District</v>
          </cell>
          <cell r="E8291" t="str">
            <v>Wind</v>
          </cell>
          <cell r="G8291" t="str">
            <v>NA</v>
          </cell>
          <cell r="H8291" t="str">
            <v>Regulated</v>
          </cell>
        </row>
        <row r="8292">
          <cell r="D8292" t="str">
            <v>Citigroup Inc.</v>
          </cell>
          <cell r="E8292" t="str">
            <v>Wind</v>
          </cell>
          <cell r="G8292">
            <v>42906</v>
          </cell>
          <cell r="H8292" t="str">
            <v>Merchant Unregulated</v>
          </cell>
        </row>
        <row r="8293">
          <cell r="D8293" t="str">
            <v>Edison International</v>
          </cell>
          <cell r="E8293" t="str">
            <v>Solar</v>
          </cell>
          <cell r="G8293">
            <v>4719</v>
          </cell>
          <cell r="H8293" t="str">
            <v>Regulated</v>
          </cell>
        </row>
        <row r="8294">
          <cell r="D8294" t="str">
            <v>Edison International</v>
          </cell>
          <cell r="E8294" t="str">
            <v>Solar</v>
          </cell>
          <cell r="G8294" t="str">
            <v>NA</v>
          </cell>
          <cell r="H8294" t="str">
            <v>Regulated</v>
          </cell>
        </row>
        <row r="8295">
          <cell r="D8295" t="str">
            <v>ClearEdge Power</v>
          </cell>
          <cell r="E8295" t="str">
            <v>Solar</v>
          </cell>
          <cell r="G8295" t="str">
            <v>NA</v>
          </cell>
          <cell r="H8295" t="str">
            <v>Merchant Unregulated</v>
          </cell>
        </row>
        <row r="8296">
          <cell r="D8296" t="str">
            <v>Morgan Stanley</v>
          </cell>
          <cell r="E8296" t="str">
            <v>Solar</v>
          </cell>
          <cell r="G8296" t="str">
            <v>NA</v>
          </cell>
          <cell r="H8296" t="str">
            <v>Merchant Unregulated</v>
          </cell>
        </row>
        <row r="8297">
          <cell r="D8297" t="str">
            <v>Morgan Stanley</v>
          </cell>
          <cell r="E8297" t="str">
            <v>Solar</v>
          </cell>
          <cell r="G8297" t="str">
            <v>NA</v>
          </cell>
          <cell r="H8297" t="str">
            <v>Merchant Unregulated</v>
          </cell>
        </row>
        <row r="8298">
          <cell r="D8298" t="str">
            <v>Morgan Stanley</v>
          </cell>
          <cell r="E8298" t="str">
            <v>Solar</v>
          </cell>
          <cell r="G8298" t="str">
            <v>NA</v>
          </cell>
          <cell r="H8298" t="str">
            <v>Merchant Unregulated</v>
          </cell>
        </row>
        <row r="8299">
          <cell r="D8299" t="str">
            <v>Morgan Stanley</v>
          </cell>
          <cell r="E8299" t="str">
            <v>Solar</v>
          </cell>
          <cell r="G8299" t="str">
            <v>NA</v>
          </cell>
          <cell r="H8299" t="str">
            <v>Merchant Unregulated</v>
          </cell>
        </row>
        <row r="8300">
          <cell r="D8300" t="str">
            <v>General Electric Company</v>
          </cell>
          <cell r="E8300" t="str">
            <v>Solar</v>
          </cell>
          <cell r="G8300" t="str">
            <v>NA</v>
          </cell>
          <cell r="H8300" t="str">
            <v>Merchant Unregulated</v>
          </cell>
        </row>
        <row r="8301">
          <cell r="D8301" t="str">
            <v>General Electric Company</v>
          </cell>
          <cell r="E8301" t="str">
            <v>Solar</v>
          </cell>
          <cell r="G8301" t="str">
            <v>NA</v>
          </cell>
          <cell r="H8301" t="str">
            <v>Merchant Unregulated</v>
          </cell>
        </row>
        <row r="8302">
          <cell r="D8302" t="str">
            <v>General Electric Company</v>
          </cell>
          <cell r="E8302" t="str">
            <v>Solar</v>
          </cell>
          <cell r="G8302" t="str">
            <v>NA</v>
          </cell>
          <cell r="H8302" t="str">
            <v>Merchant Unregulated</v>
          </cell>
        </row>
        <row r="8303">
          <cell r="D8303" t="str">
            <v>General Electric Company</v>
          </cell>
          <cell r="E8303" t="str">
            <v>Solar</v>
          </cell>
          <cell r="G8303" t="str">
            <v>NA</v>
          </cell>
          <cell r="H8303" t="str">
            <v>Merchant Unregulated</v>
          </cell>
        </row>
        <row r="8304">
          <cell r="D8304" t="str">
            <v>Solar Star TM Innovation</v>
          </cell>
          <cell r="E8304" t="str">
            <v>Solar</v>
          </cell>
          <cell r="G8304" t="str">
            <v>NA</v>
          </cell>
          <cell r="H8304" t="str">
            <v>Merchant Unregulated</v>
          </cell>
        </row>
        <row r="8305">
          <cell r="D8305" t="str">
            <v>General Electric Company</v>
          </cell>
          <cell r="E8305" t="str">
            <v>Solar</v>
          </cell>
          <cell r="G8305" t="str">
            <v>NA</v>
          </cell>
          <cell r="H8305" t="str">
            <v>Merchant Unregulated</v>
          </cell>
        </row>
        <row r="8306">
          <cell r="D8306" t="str">
            <v>Morgan Stanley</v>
          </cell>
          <cell r="E8306" t="str">
            <v>Solar</v>
          </cell>
          <cell r="G8306" t="str">
            <v>NA</v>
          </cell>
          <cell r="H8306" t="str">
            <v>Merchant Unregulated</v>
          </cell>
        </row>
        <row r="8307">
          <cell r="D8307" t="str">
            <v>Morgan Stanley</v>
          </cell>
          <cell r="E8307" t="str">
            <v>Solar</v>
          </cell>
          <cell r="G8307" t="str">
            <v>NA</v>
          </cell>
          <cell r="H8307" t="str">
            <v>Merchant Unregulated</v>
          </cell>
        </row>
        <row r="8308">
          <cell r="D8308" t="str">
            <v>Portland General Electric Company</v>
          </cell>
          <cell r="E8308" t="str">
            <v>Oil</v>
          </cell>
          <cell r="G8308">
            <v>39</v>
          </cell>
          <cell r="H8308" t="str">
            <v>Regulated</v>
          </cell>
        </row>
        <row r="8309">
          <cell r="D8309" t="str">
            <v>Navitas Energy, Inc.</v>
          </cell>
          <cell r="E8309" t="str">
            <v>Wind</v>
          </cell>
          <cell r="G8309" t="str">
            <v>NA</v>
          </cell>
          <cell r="H8309" t="str">
            <v>Merchant Unregulated</v>
          </cell>
        </row>
        <row r="8310">
          <cell r="D8310" t="str">
            <v>Gamesa Corporacion Tecnologica S.A.</v>
          </cell>
          <cell r="E8310" t="str">
            <v>Wind</v>
          </cell>
          <cell r="G8310" t="str">
            <v>NA</v>
          </cell>
          <cell r="H8310" t="str">
            <v>Merchant Unregulated</v>
          </cell>
        </row>
        <row r="8311">
          <cell r="D8311" t="str">
            <v>Enel S.p.A.</v>
          </cell>
          <cell r="E8311" t="str">
            <v>Wind</v>
          </cell>
          <cell r="G8311" t="str">
            <v>NA</v>
          </cell>
          <cell r="H8311" t="str">
            <v>Merchant Unregulated</v>
          </cell>
        </row>
        <row r="8312">
          <cell r="D8312" t="str">
            <v>Copper Valley Elec Assn Inc</v>
          </cell>
          <cell r="E8312" t="str">
            <v>Water</v>
          </cell>
          <cell r="G8312" t="str">
            <v>NA</v>
          </cell>
          <cell r="H8312" t="str">
            <v>Merchant Unregulated</v>
          </cell>
        </row>
        <row r="8313">
          <cell r="D8313" t="str">
            <v>Dahlberg Light &amp; Power Co</v>
          </cell>
          <cell r="E8313" t="str">
            <v>Oil</v>
          </cell>
          <cell r="G8313" t="str">
            <v>NA</v>
          </cell>
          <cell r="H8313" t="str">
            <v>Merchant Unregulated</v>
          </cell>
        </row>
        <row r="8314">
          <cell r="D8314" t="str">
            <v>Ascend Performance Materials LLC</v>
          </cell>
          <cell r="E8314" t="str">
            <v>Gas</v>
          </cell>
          <cell r="G8314">
            <v>42982</v>
          </cell>
          <cell r="H8314" t="str">
            <v>Merchant Unregulated</v>
          </cell>
        </row>
        <row r="8315">
          <cell r="D8315" t="str">
            <v>Ascend Performance Materials LLC</v>
          </cell>
          <cell r="E8315" t="str">
            <v>Gas</v>
          </cell>
          <cell r="G8315">
            <v>645759</v>
          </cell>
          <cell r="H8315" t="str">
            <v>Merchant Unregulated</v>
          </cell>
        </row>
        <row r="8316">
          <cell r="D8316" t="str">
            <v>Otter Tail Corporation</v>
          </cell>
          <cell r="E8316" t="str">
            <v>Gas</v>
          </cell>
          <cell r="G8316">
            <v>53965</v>
          </cell>
          <cell r="H8316" t="str">
            <v>Regulated</v>
          </cell>
        </row>
        <row r="8317">
          <cell r="D8317" t="str">
            <v>Otter Tail Corporation</v>
          </cell>
          <cell r="E8317" t="str">
            <v>Oil</v>
          </cell>
          <cell r="G8317" t="str">
            <v>NA</v>
          </cell>
          <cell r="H8317" t="str">
            <v>Regulated</v>
          </cell>
        </row>
        <row r="8318">
          <cell r="D8318" t="str">
            <v>Chesapeake Renewable Energy LLC</v>
          </cell>
          <cell r="E8318" t="str">
            <v>Solar</v>
          </cell>
          <cell r="G8318" t="str">
            <v>NA</v>
          </cell>
          <cell r="H8318" t="str">
            <v>Merchant Unregulated</v>
          </cell>
        </row>
        <row r="8319">
          <cell r="D8319" t="str">
            <v>SunEdison, Inc.</v>
          </cell>
          <cell r="E8319" t="str">
            <v>Solar</v>
          </cell>
          <cell r="G8319" t="str">
            <v>NA</v>
          </cell>
          <cell r="H8319" t="str">
            <v>Merchant Unregulated</v>
          </cell>
        </row>
        <row r="8320">
          <cell r="D8320" t="str">
            <v>Goldman Sachs Group, Inc.</v>
          </cell>
          <cell r="E8320" t="str">
            <v>Solar</v>
          </cell>
          <cell r="G8320" t="str">
            <v>NA</v>
          </cell>
          <cell r="H8320" t="str">
            <v>Merchant Unregulated</v>
          </cell>
        </row>
        <row r="8321">
          <cell r="D8321" t="str">
            <v>Upstate New York Power Producers Inc.</v>
          </cell>
          <cell r="E8321" t="str">
            <v>Coal</v>
          </cell>
          <cell r="G8321">
            <v>1656911</v>
          </cell>
          <cell r="H8321" t="str">
            <v>Merchant Unregulated</v>
          </cell>
        </row>
        <row r="8322">
          <cell r="D8322" t="str">
            <v>NextEra Energy, Inc.</v>
          </cell>
          <cell r="E8322" t="str">
            <v>Wind</v>
          </cell>
          <cell r="G8322" t="str">
            <v>NA</v>
          </cell>
          <cell r="H8322" t="str">
            <v>Merchant Unregulated</v>
          </cell>
        </row>
        <row r="8323">
          <cell r="D8323" t="str">
            <v>Sappi Fine Paper PLC</v>
          </cell>
          <cell r="E8323" t="str">
            <v>Biomass</v>
          </cell>
          <cell r="G8323">
            <v>619700</v>
          </cell>
          <cell r="H8323" t="str">
            <v>Merchant Unregulated</v>
          </cell>
        </row>
        <row r="8324">
          <cell r="D8324" t="str">
            <v>General Electric Company</v>
          </cell>
          <cell r="E8324" t="str">
            <v>Water</v>
          </cell>
          <cell r="G8324" t="str">
            <v>NA</v>
          </cell>
          <cell r="H8324" t="str">
            <v>Merchant Unregulated</v>
          </cell>
        </row>
        <row r="8325">
          <cell r="D8325" t="str">
            <v>Enel S.p.A.</v>
          </cell>
          <cell r="E8325" t="str">
            <v>Water</v>
          </cell>
          <cell r="G8325" t="str">
            <v>NA</v>
          </cell>
          <cell r="H8325" t="str">
            <v>Merchant Unregulated</v>
          </cell>
        </row>
        <row r="8326">
          <cell r="D8326" t="str">
            <v>Sonoco Products Company</v>
          </cell>
          <cell r="E8326" t="str">
            <v>Coal</v>
          </cell>
          <cell r="G8326">
            <v>79998</v>
          </cell>
          <cell r="H8326" t="str">
            <v>Merchant Unregulated</v>
          </cell>
        </row>
        <row r="8327">
          <cell r="D8327" t="str">
            <v>Calpine Corporation</v>
          </cell>
          <cell r="E8327" t="str">
            <v>Geothermal</v>
          </cell>
          <cell r="G8327">
            <v>324758</v>
          </cell>
          <cell r="H8327" t="str">
            <v>Merchant Unregulated</v>
          </cell>
        </row>
        <row r="8328">
          <cell r="D8328" t="str">
            <v>Sonoma County Dept of Transportation</v>
          </cell>
          <cell r="E8328" t="str">
            <v>Biomass</v>
          </cell>
          <cell r="G8328" t="str">
            <v>NA</v>
          </cell>
          <cell r="H8328" t="str">
            <v>Merchant Unregulated</v>
          </cell>
        </row>
        <row r="8329">
          <cell r="D8329" t="str">
            <v>Sonoma County of</v>
          </cell>
          <cell r="E8329" t="str">
            <v>Gas</v>
          </cell>
          <cell r="G8329" t="str">
            <v>NA</v>
          </cell>
          <cell r="H8329" t="str">
            <v>Merchant Unregulated</v>
          </cell>
        </row>
        <row r="8330">
          <cell r="D8330" t="str">
            <v>Stellar Energy GP, Inc</v>
          </cell>
          <cell r="E8330" t="str">
            <v>Solar</v>
          </cell>
          <cell r="G8330" t="str">
            <v>NA</v>
          </cell>
          <cell r="H8330" t="str">
            <v>Merchant Unregulated</v>
          </cell>
        </row>
        <row r="8331">
          <cell r="D8331" t="str">
            <v>General Electric Company</v>
          </cell>
          <cell r="E8331" t="str">
            <v>Solar</v>
          </cell>
          <cell r="G8331" t="str">
            <v>NA</v>
          </cell>
          <cell r="H8331" t="str">
            <v>Merchant Unregulated</v>
          </cell>
        </row>
        <row r="8332">
          <cell r="D8332" t="str">
            <v>Sierra Pacific Industries, Inc.</v>
          </cell>
          <cell r="E8332" t="str">
            <v>Biomass</v>
          </cell>
          <cell r="G8332" t="str">
            <v>NA</v>
          </cell>
          <cell r="H8332" t="str">
            <v>Merchant Unregulated</v>
          </cell>
        </row>
        <row r="8333">
          <cell r="D8333" t="str">
            <v>OGE Energy Corp.</v>
          </cell>
          <cell r="E8333" t="str">
            <v>Coal</v>
          </cell>
          <cell r="G8333">
            <v>5766753</v>
          </cell>
          <cell r="H8333" t="str">
            <v>Regulated</v>
          </cell>
        </row>
        <row r="8334">
          <cell r="D8334" t="str">
            <v>BLU Leaf Energy, Inc.</v>
          </cell>
          <cell r="E8334" t="str">
            <v>Solar</v>
          </cell>
          <cell r="G8334" t="str">
            <v>NA</v>
          </cell>
          <cell r="H8334" t="str">
            <v>Merchant Unregulated</v>
          </cell>
        </row>
        <row r="8335">
          <cell r="D8335" t="str">
            <v>PG&amp;E Corporation</v>
          </cell>
          <cell r="E8335" t="str">
            <v>Water</v>
          </cell>
          <cell r="G8335">
            <v>40198</v>
          </cell>
          <cell r="H8335" t="str">
            <v>Regulated</v>
          </cell>
        </row>
        <row r="8336">
          <cell r="D8336" t="str">
            <v>TCW GRS Holdings Company</v>
          </cell>
          <cell r="E8336" t="str">
            <v>Biomass</v>
          </cell>
          <cell r="G8336" t="str">
            <v>NA</v>
          </cell>
          <cell r="H8336" t="str">
            <v>Merchant Unregulated</v>
          </cell>
        </row>
        <row r="8337">
          <cell r="D8337" t="str">
            <v>DCT Holdings LLC</v>
          </cell>
          <cell r="E8337" t="str">
            <v>Biomass</v>
          </cell>
          <cell r="G8337" t="str">
            <v>NA</v>
          </cell>
          <cell r="H8337" t="str">
            <v>Merchant Unregulated</v>
          </cell>
        </row>
        <row r="8338">
          <cell r="D8338" t="str">
            <v>Fortistar LLC</v>
          </cell>
          <cell r="E8338" t="str">
            <v>Biomass</v>
          </cell>
          <cell r="G8338" t="str">
            <v>NA</v>
          </cell>
          <cell r="H8338" t="str">
            <v>Merchant Unregulated</v>
          </cell>
        </row>
        <row r="8339">
          <cell r="D8339" t="str">
            <v>BioFuels Energy, LLC</v>
          </cell>
          <cell r="E8339" t="str">
            <v>Biomass</v>
          </cell>
          <cell r="G8339" t="str">
            <v>NA</v>
          </cell>
          <cell r="H8339" t="str">
            <v>Merchant Unregulated</v>
          </cell>
        </row>
        <row r="8340">
          <cell r="D8340" t="str">
            <v>New Energy Capital LLC</v>
          </cell>
          <cell r="E8340" t="str">
            <v>Biomass</v>
          </cell>
          <cell r="G8340" t="str">
            <v>NA</v>
          </cell>
          <cell r="H8340" t="str">
            <v>Merchant Unregulated</v>
          </cell>
        </row>
        <row r="8341">
          <cell r="D8341" t="str">
            <v>Exxon Mobil Corporation</v>
          </cell>
          <cell r="E8341" t="str">
            <v>Gas</v>
          </cell>
          <cell r="G8341" t="str">
            <v>NA</v>
          </cell>
          <cell r="H8341" t="str">
            <v>Merchant Unregulated</v>
          </cell>
        </row>
        <row r="8342">
          <cell r="D8342" t="str">
            <v>Royal Dutch Shell plc</v>
          </cell>
          <cell r="E8342" t="str">
            <v>Gas</v>
          </cell>
          <cell r="G8342" t="str">
            <v>NA</v>
          </cell>
          <cell r="H8342" t="str">
            <v>Merchant Unregulated</v>
          </cell>
        </row>
        <row r="8343">
          <cell r="D8343" t="str">
            <v>Public Service Enterprise Group Incorporated</v>
          </cell>
          <cell r="E8343" t="str">
            <v>Solar</v>
          </cell>
          <cell r="G8343" t="str">
            <v>NA</v>
          </cell>
          <cell r="H8343" t="str">
            <v>Regulated</v>
          </cell>
        </row>
        <row r="8344">
          <cell r="D8344" t="str">
            <v>Heller Industrial Parks Inc.</v>
          </cell>
          <cell r="E8344" t="str">
            <v>Solar</v>
          </cell>
          <cell r="G8344" t="str">
            <v>NA</v>
          </cell>
          <cell r="H8344" t="str">
            <v>Merchant Unregulated</v>
          </cell>
        </row>
        <row r="8345">
          <cell r="D8345" t="str">
            <v>Solaire Generation</v>
          </cell>
          <cell r="E8345" t="str">
            <v>Solar</v>
          </cell>
          <cell r="G8345" t="str">
            <v>NA</v>
          </cell>
          <cell r="H8345" t="str">
            <v>Merchant Unregulated</v>
          </cell>
        </row>
        <row r="8346">
          <cell r="D8346" t="str">
            <v>Chittenden County Solar Partners, LLC</v>
          </cell>
          <cell r="E8346" t="str">
            <v>Solar</v>
          </cell>
          <cell r="G8346" t="str">
            <v>NA</v>
          </cell>
          <cell r="H8346" t="str">
            <v>Merchant Unregulated</v>
          </cell>
        </row>
        <row r="8347">
          <cell r="D8347" t="str">
            <v>Fortis Inc.</v>
          </cell>
          <cell r="E8347" t="str">
            <v>Oil</v>
          </cell>
          <cell r="G8347" t="str">
            <v>NA</v>
          </cell>
          <cell r="H8347" t="str">
            <v>Regulated</v>
          </cell>
        </row>
        <row r="8348">
          <cell r="D8348" t="str">
            <v>FLS Energy Inc.</v>
          </cell>
          <cell r="E8348" t="str">
            <v>Solar</v>
          </cell>
          <cell r="G8348" t="str">
            <v>NA</v>
          </cell>
          <cell r="H8348" t="str">
            <v>Merchant Unregulated</v>
          </cell>
        </row>
        <row r="8349">
          <cell r="D8349" t="str">
            <v>Dow Chemical Company</v>
          </cell>
          <cell r="E8349" t="str">
            <v>Coal</v>
          </cell>
          <cell r="G8349" t="str">
            <v>NA</v>
          </cell>
          <cell r="H8349" t="str">
            <v>Merchant Unregulated</v>
          </cell>
        </row>
        <row r="8350">
          <cell r="D8350" t="str">
            <v>Iberdrola, S.A.</v>
          </cell>
          <cell r="E8350" t="str">
            <v>Wind</v>
          </cell>
          <cell r="G8350">
            <v>84095</v>
          </cell>
          <cell r="H8350" t="str">
            <v>Merchant Unregulated</v>
          </cell>
        </row>
        <row r="8351">
          <cell r="D8351" t="str">
            <v>Brookfield Renewable Energy Partners L.P.</v>
          </cell>
          <cell r="E8351" t="str">
            <v>Water</v>
          </cell>
          <cell r="G8351" t="str">
            <v>NA</v>
          </cell>
          <cell r="H8351" t="str">
            <v>Merchant Unregulated</v>
          </cell>
        </row>
        <row r="8352">
          <cell r="D8352" t="str">
            <v>Brookfield Asset Management Inc.</v>
          </cell>
          <cell r="E8352" t="str">
            <v>Water</v>
          </cell>
          <cell r="G8352" t="str">
            <v>NA</v>
          </cell>
          <cell r="H8352" t="str">
            <v>Merchant Unregulated</v>
          </cell>
        </row>
        <row r="8353">
          <cell r="D8353" t="str">
            <v>Columbus Water Works</v>
          </cell>
          <cell r="E8353" t="str">
            <v>Biomass</v>
          </cell>
          <cell r="G8353" t="str">
            <v>NA</v>
          </cell>
          <cell r="H8353" t="str">
            <v>Merchant Unregulated</v>
          </cell>
        </row>
        <row r="8354">
          <cell r="D8354" t="str">
            <v>Salt River Project</v>
          </cell>
          <cell r="E8354" t="str">
            <v>Water</v>
          </cell>
          <cell r="G8354" t="str">
            <v>NA</v>
          </cell>
          <cell r="H8354" t="str">
            <v>Merchant Unregulated</v>
          </cell>
        </row>
        <row r="8355">
          <cell r="D8355" t="str">
            <v>NextEra Energy, Inc.</v>
          </cell>
          <cell r="E8355" t="str">
            <v>Wind</v>
          </cell>
          <cell r="G8355" t="str">
            <v>NA</v>
          </cell>
          <cell r="H8355" t="str">
            <v>Merchant Unregulated</v>
          </cell>
        </row>
        <row r="8356">
          <cell r="D8356" t="str">
            <v>Miami Dade Water &amp; Sewer Authority</v>
          </cell>
          <cell r="E8356" t="str">
            <v>Biomass</v>
          </cell>
          <cell r="G8356" t="str">
            <v>NA</v>
          </cell>
          <cell r="H8356" t="str">
            <v>Merchant Unregulated</v>
          </cell>
        </row>
        <row r="8357">
          <cell r="D8357" t="str">
            <v>Hydrodynamics Inc</v>
          </cell>
          <cell r="E8357" t="str">
            <v>Water</v>
          </cell>
          <cell r="G8357" t="str">
            <v>NA</v>
          </cell>
          <cell r="H8357" t="str">
            <v>Merchant Unregulated</v>
          </cell>
        </row>
        <row r="8358">
          <cell r="D8358" t="str">
            <v>Morgan Stanley</v>
          </cell>
          <cell r="E8358" t="str">
            <v>Gas</v>
          </cell>
          <cell r="G8358" t="str">
            <v>NA</v>
          </cell>
          <cell r="H8358" t="str">
            <v>Merchant Unregulated</v>
          </cell>
        </row>
        <row r="8359">
          <cell r="D8359" t="str">
            <v>Brookfield Renewable Energy Partners L.P.</v>
          </cell>
          <cell r="E8359" t="str">
            <v>Water</v>
          </cell>
          <cell r="G8359" t="str">
            <v>NA</v>
          </cell>
          <cell r="H8359" t="str">
            <v>Merchant Unregulated</v>
          </cell>
        </row>
        <row r="8360">
          <cell r="D8360" t="str">
            <v>Brookfield Asset Management Inc.</v>
          </cell>
          <cell r="E8360" t="str">
            <v>Water</v>
          </cell>
          <cell r="G8360" t="str">
            <v>NA</v>
          </cell>
          <cell r="H8360" t="str">
            <v>Merchant Unregulated</v>
          </cell>
        </row>
        <row r="8361">
          <cell r="D8361" t="str">
            <v>Gainesville Regional Utilities</v>
          </cell>
          <cell r="E8361" t="str">
            <v>Gas</v>
          </cell>
          <cell r="G8361" t="str">
            <v>NA</v>
          </cell>
          <cell r="H8361" t="str">
            <v>Regulated</v>
          </cell>
        </row>
        <row r="8362">
          <cell r="D8362" t="str">
            <v>WPPI Energy</v>
          </cell>
          <cell r="E8362" t="str">
            <v>Gas</v>
          </cell>
          <cell r="G8362">
            <v>9268</v>
          </cell>
          <cell r="H8362" t="str">
            <v>Regulated</v>
          </cell>
        </row>
        <row r="8363">
          <cell r="D8363" t="str">
            <v>Alliant Energy Corporation</v>
          </cell>
          <cell r="E8363" t="str">
            <v>Gas</v>
          </cell>
          <cell r="G8363">
            <v>9673</v>
          </cell>
          <cell r="H8363" t="str">
            <v>Regulated</v>
          </cell>
        </row>
        <row r="8364">
          <cell r="D8364" t="str">
            <v>Alaska Power &amp; Telephone Co.</v>
          </cell>
          <cell r="E8364" t="str">
            <v>Water</v>
          </cell>
          <cell r="G8364" t="str">
            <v>NA</v>
          </cell>
          <cell r="H8364" t="str">
            <v>Merchant Unregulated</v>
          </cell>
        </row>
        <row r="8365">
          <cell r="D8365" t="str">
            <v>Alaska Energy &amp; Resources Company</v>
          </cell>
          <cell r="E8365" t="str">
            <v>Water</v>
          </cell>
          <cell r="G8365" t="str">
            <v>NA</v>
          </cell>
          <cell r="H8365" t="str">
            <v>Merchant Unregulated</v>
          </cell>
        </row>
        <row r="8366">
          <cell r="D8366" t="str">
            <v>Seattle City Light</v>
          </cell>
          <cell r="E8366" t="str">
            <v>Water</v>
          </cell>
          <cell r="G8366" t="str">
            <v>NA</v>
          </cell>
          <cell r="H8366" t="str">
            <v>Regulated</v>
          </cell>
        </row>
        <row r="8367">
          <cell r="D8367" t="str">
            <v>IDACORP, Inc.</v>
          </cell>
          <cell r="E8367" t="str">
            <v>Water</v>
          </cell>
          <cell r="G8367" t="str">
            <v>NA</v>
          </cell>
          <cell r="H8367" t="str">
            <v>Merchant Unregulated</v>
          </cell>
        </row>
        <row r="8368">
          <cell r="D8368" t="str">
            <v>Twin Falls Canal Company</v>
          </cell>
          <cell r="E8368" t="str">
            <v>Water</v>
          </cell>
          <cell r="G8368" t="str">
            <v>NA</v>
          </cell>
          <cell r="H8368" t="str">
            <v>Merchant Unregulated</v>
          </cell>
        </row>
        <row r="8369">
          <cell r="D8369" t="str">
            <v>Redwood Falls Public Utility Commission</v>
          </cell>
          <cell r="E8369" t="str">
            <v>Oil</v>
          </cell>
          <cell r="G8369" t="str">
            <v>NA</v>
          </cell>
          <cell r="H8369" t="str">
            <v>Regulated</v>
          </cell>
        </row>
        <row r="8370">
          <cell r="D8370" t="str">
            <v>Lowndes County Hospital Authority</v>
          </cell>
          <cell r="E8370" t="str">
            <v>Oil</v>
          </cell>
          <cell r="G8370" t="str">
            <v>NA</v>
          </cell>
          <cell r="H8370" t="str">
            <v>Merchant Unregulated</v>
          </cell>
        </row>
        <row r="8371">
          <cell r="D8371" t="str">
            <v>Boralex Inc.</v>
          </cell>
          <cell r="E8371" t="str">
            <v>Water</v>
          </cell>
          <cell r="G8371" t="str">
            <v>NA</v>
          </cell>
          <cell r="H8371" t="str">
            <v>Merchant Unregulated</v>
          </cell>
        </row>
        <row r="8372">
          <cell r="D8372" t="str">
            <v>Great Plains Energy Inc.</v>
          </cell>
          <cell r="E8372" t="str">
            <v>Gas</v>
          </cell>
          <cell r="G8372">
            <v>141590</v>
          </cell>
          <cell r="H8372" t="str">
            <v>Regulated</v>
          </cell>
        </row>
        <row r="8373">
          <cell r="D8373" t="str">
            <v>Tennessee Valley Authority</v>
          </cell>
          <cell r="E8373" t="str">
            <v>Water</v>
          </cell>
          <cell r="G8373" t="str">
            <v>NA</v>
          </cell>
          <cell r="H8373" t="str">
            <v>Merchant Unregulated</v>
          </cell>
        </row>
        <row r="8374">
          <cell r="D8374" t="str">
            <v>Marathon Petroleum Corporation</v>
          </cell>
          <cell r="E8374" t="str">
            <v>Gas</v>
          </cell>
          <cell r="G8374" t="str">
            <v>NA</v>
          </cell>
          <cell r="H8374" t="str">
            <v>Merchant Unregulated</v>
          </cell>
        </row>
        <row r="8375">
          <cell r="D8375" t="str">
            <v>Marathon Petroleum Corporation</v>
          </cell>
          <cell r="E8375" t="str">
            <v>Gas</v>
          </cell>
          <cell r="G8375" t="str">
            <v>NA</v>
          </cell>
          <cell r="H8375" t="str">
            <v>Merchant Unregulated</v>
          </cell>
        </row>
        <row r="8376">
          <cell r="D8376" t="str">
            <v>Kent County of Michigan</v>
          </cell>
          <cell r="E8376" t="str">
            <v>Biomass</v>
          </cell>
          <cell r="G8376" t="str">
            <v>NA</v>
          </cell>
          <cell r="H8376" t="str">
            <v>Merchant Unregulated</v>
          </cell>
        </row>
        <row r="8377">
          <cell r="D8377" t="str">
            <v>Granger Electric of Byron Center, LLC</v>
          </cell>
          <cell r="E8377" t="str">
            <v>Biomass</v>
          </cell>
          <cell r="G8377" t="str">
            <v>NA</v>
          </cell>
          <cell r="H8377" t="str">
            <v>Merchant Unregulated</v>
          </cell>
        </row>
        <row r="8378">
          <cell r="D8378" t="str">
            <v>Rochelle Municipal Utilities</v>
          </cell>
          <cell r="E8378" t="str">
            <v>Gas</v>
          </cell>
          <cell r="G8378" t="str">
            <v>NA</v>
          </cell>
          <cell r="H8378" t="str">
            <v>Regulated</v>
          </cell>
        </row>
        <row r="8379">
          <cell r="D8379" t="str">
            <v>Connecticut Resources Recovery Authority</v>
          </cell>
          <cell r="E8379" t="str">
            <v>Oil</v>
          </cell>
          <cell r="G8379" t="str">
            <v>NA</v>
          </cell>
          <cell r="H8379" t="str">
            <v>Merchant Unregulated</v>
          </cell>
        </row>
        <row r="8380">
          <cell r="D8380" t="str">
            <v>South Norwalk City of</v>
          </cell>
          <cell r="E8380" t="str">
            <v>Oil</v>
          </cell>
          <cell r="G8380" t="str">
            <v>NA</v>
          </cell>
          <cell r="H8380" t="str">
            <v>Regulated</v>
          </cell>
        </row>
        <row r="8381">
          <cell r="D8381" t="str">
            <v>Wisconsin Energy Corporation</v>
          </cell>
          <cell r="E8381" t="str">
            <v>Coal</v>
          </cell>
          <cell r="G8381">
            <v>4003764</v>
          </cell>
          <cell r="H8381" t="str">
            <v>Regulated</v>
          </cell>
        </row>
        <row r="8382">
          <cell r="D8382" t="str">
            <v>South Oak Hospital</v>
          </cell>
          <cell r="E8382" t="str">
            <v>Gas</v>
          </cell>
          <cell r="G8382" t="str">
            <v>NA</v>
          </cell>
          <cell r="H8382" t="str">
            <v>Merchant Unregulated</v>
          </cell>
        </row>
        <row r="8383">
          <cell r="D8383" t="str">
            <v>Waverly Municipal Elec Utility</v>
          </cell>
          <cell r="E8383" t="str">
            <v>Oil</v>
          </cell>
          <cell r="G8383" t="str">
            <v>NA</v>
          </cell>
          <cell r="H8383" t="str">
            <v>Regulated</v>
          </cell>
        </row>
        <row r="8384">
          <cell r="D8384" t="str">
            <v>Calpine Corporation</v>
          </cell>
          <cell r="E8384" t="str">
            <v>Gas</v>
          </cell>
          <cell r="G8384">
            <v>1360093</v>
          </cell>
          <cell r="H8384" t="str">
            <v>Merchant Unregulated</v>
          </cell>
        </row>
        <row r="8385">
          <cell r="D8385" t="str">
            <v>Northwest Wind, LLC</v>
          </cell>
          <cell r="E8385" t="str">
            <v>Wind</v>
          </cell>
          <cell r="G8385" t="str">
            <v>NA</v>
          </cell>
          <cell r="H8385" t="str">
            <v>Merchant Unregulated</v>
          </cell>
        </row>
        <row r="8386">
          <cell r="D8386" t="str">
            <v>JJS Windpower, LLC</v>
          </cell>
          <cell r="E8386" t="str">
            <v>Wind</v>
          </cell>
          <cell r="G8386" t="str">
            <v>NA</v>
          </cell>
          <cell r="H8386" t="str">
            <v>Merchant Unregulated</v>
          </cell>
        </row>
        <row r="8387">
          <cell r="D8387" t="str">
            <v>Strata Solar LLC</v>
          </cell>
          <cell r="E8387" t="str">
            <v>Solar</v>
          </cell>
          <cell r="G8387" t="str">
            <v>NA</v>
          </cell>
          <cell r="H8387" t="str">
            <v>Merchant Unregulated</v>
          </cell>
        </row>
        <row r="8388">
          <cell r="D8388" t="str">
            <v>Strawberry Point City of</v>
          </cell>
          <cell r="E8388" t="str">
            <v>Oil</v>
          </cell>
          <cell r="G8388" t="str">
            <v>NA</v>
          </cell>
          <cell r="H8388" t="str">
            <v>Regulated</v>
          </cell>
        </row>
        <row r="8389">
          <cell r="D8389" t="str">
            <v>South Texas Electric Cooperative, Inc</v>
          </cell>
          <cell r="E8389" t="str">
            <v>Oil</v>
          </cell>
          <cell r="G8389" t="str">
            <v>NA</v>
          </cell>
          <cell r="H8389" t="str">
            <v>Merchant Unregulated</v>
          </cell>
        </row>
        <row r="8390">
          <cell r="D8390" t="str">
            <v>Toshiba Corporation</v>
          </cell>
          <cell r="E8390" t="str">
            <v>Nuclear</v>
          </cell>
          <cell r="G8390" t="str">
            <v>NA</v>
          </cell>
          <cell r="H8390" t="str">
            <v>Regulated</v>
          </cell>
        </row>
        <row r="8391">
          <cell r="D8391" t="str">
            <v>NRG Energy, Inc.</v>
          </cell>
          <cell r="E8391" t="str">
            <v>Nuclear</v>
          </cell>
          <cell r="G8391" t="str">
            <v>NA</v>
          </cell>
          <cell r="H8391" t="str">
            <v>Regulated</v>
          </cell>
        </row>
        <row r="8392">
          <cell r="D8392" t="str">
            <v>CPS Energy</v>
          </cell>
          <cell r="E8392" t="str">
            <v>Nuclear</v>
          </cell>
          <cell r="G8392">
            <v>7417638</v>
          </cell>
          <cell r="H8392" t="str">
            <v>Regulated</v>
          </cell>
        </row>
        <row r="8393">
          <cell r="D8393" t="str">
            <v>NRG Energy, Inc.</v>
          </cell>
          <cell r="E8393" t="str">
            <v>Nuclear</v>
          </cell>
          <cell r="G8393">
            <v>8159401</v>
          </cell>
          <cell r="H8393" t="str">
            <v>Regulated</v>
          </cell>
        </row>
        <row r="8394">
          <cell r="D8394" t="str">
            <v>Austin Energy</v>
          </cell>
          <cell r="E8394" t="str">
            <v>Nuclear</v>
          </cell>
          <cell r="G8394">
            <v>2967055</v>
          </cell>
          <cell r="H8394" t="str">
            <v>Regulated</v>
          </cell>
        </row>
        <row r="8395">
          <cell r="D8395" t="str">
            <v>NRG Energy, Inc.</v>
          </cell>
          <cell r="E8395" t="str">
            <v>Wind</v>
          </cell>
          <cell r="G8395">
            <v>229684</v>
          </cell>
          <cell r="H8395" t="str">
            <v>Merchant Unregulated</v>
          </cell>
        </row>
        <row r="8396">
          <cell r="D8396" t="str">
            <v>NRG Yield, Inc.</v>
          </cell>
          <cell r="E8396" t="str">
            <v>Wind</v>
          </cell>
          <cell r="G8396">
            <v>120982</v>
          </cell>
          <cell r="H8396" t="str">
            <v>Merchant Unregulated</v>
          </cell>
        </row>
        <row r="8397">
          <cell r="D8397" t="str">
            <v>Alcoa, Inc.</v>
          </cell>
          <cell r="E8397" t="str">
            <v>Water</v>
          </cell>
          <cell r="G8397" t="str">
            <v>NA</v>
          </cell>
          <cell r="H8397" t="str">
            <v>Merchant Unregulated</v>
          </cell>
        </row>
        <row r="8398">
          <cell r="D8398" t="str">
            <v>National Grid plc</v>
          </cell>
          <cell r="E8398" t="str">
            <v>Oil</v>
          </cell>
          <cell r="G8398" t="str">
            <v>NA</v>
          </cell>
          <cell r="H8398" t="str">
            <v>Merchant Unregulated</v>
          </cell>
        </row>
        <row r="8399">
          <cell r="D8399" t="str">
            <v>Long Island Power Authority</v>
          </cell>
          <cell r="E8399" t="str">
            <v>Wind</v>
          </cell>
          <cell r="G8399" t="str">
            <v>NA</v>
          </cell>
          <cell r="H8399" t="str">
            <v>Merchant Unregulated</v>
          </cell>
        </row>
        <row r="8400">
          <cell r="D8400" t="str">
            <v>Tennessee Valley Authority</v>
          </cell>
          <cell r="E8400" t="str">
            <v>Gas</v>
          </cell>
          <cell r="G8400">
            <v>4334898</v>
          </cell>
          <cell r="H8400" t="str">
            <v>Merchant Unregulated</v>
          </cell>
        </row>
        <row r="8401">
          <cell r="D8401" t="str">
            <v>AE Operations LLC</v>
          </cell>
          <cell r="E8401" t="str">
            <v>Gas</v>
          </cell>
          <cell r="G8401" t="str">
            <v>NA</v>
          </cell>
          <cell r="H8401" t="str">
            <v>Merchant Unregulated</v>
          </cell>
        </row>
        <row r="8402">
          <cell r="D8402" t="str">
            <v>National Grid plc</v>
          </cell>
          <cell r="E8402" t="str">
            <v>Oil</v>
          </cell>
          <cell r="G8402" t="str">
            <v>NA</v>
          </cell>
          <cell r="H8402" t="str">
            <v>Merchant Unregulated</v>
          </cell>
        </row>
        <row r="8403">
          <cell r="D8403" t="str">
            <v>New England Power Company</v>
          </cell>
          <cell r="E8403" t="str">
            <v>Oil</v>
          </cell>
          <cell r="G8403" t="str">
            <v>NA</v>
          </cell>
          <cell r="H8403" t="str">
            <v>Merchant Unregulated</v>
          </cell>
        </row>
        <row r="8404">
          <cell r="D8404" t="str">
            <v>Anchorage Municipal Light &amp; Power</v>
          </cell>
          <cell r="E8404" t="str">
            <v>Gas</v>
          </cell>
          <cell r="G8404" t="str">
            <v>NA</v>
          </cell>
          <cell r="H8404" t="str">
            <v>Regulated</v>
          </cell>
        </row>
        <row r="8405">
          <cell r="D8405" t="str">
            <v>Chugach Electric Association, Inc.</v>
          </cell>
          <cell r="E8405" t="str">
            <v>Gas</v>
          </cell>
          <cell r="G8405" t="str">
            <v>NA</v>
          </cell>
          <cell r="H8405" t="str">
            <v>Regulated</v>
          </cell>
        </row>
        <row r="8406">
          <cell r="D8406" t="str">
            <v>North American Natural Resources</v>
          </cell>
          <cell r="E8406" t="str">
            <v>Biomass</v>
          </cell>
          <cell r="G8406" t="str">
            <v>NA</v>
          </cell>
          <cell r="H8406" t="str">
            <v>Merchant Unregulated</v>
          </cell>
        </row>
        <row r="8407">
          <cell r="D8407" t="str">
            <v>Exelon Corporation</v>
          </cell>
          <cell r="E8407" t="str">
            <v>Gas</v>
          </cell>
          <cell r="G8407">
            <v>27543</v>
          </cell>
          <cell r="H8407" t="str">
            <v>Merchant Unregulated</v>
          </cell>
        </row>
        <row r="8408">
          <cell r="D8408" t="str">
            <v>Chevron Corporation</v>
          </cell>
          <cell r="E8408" t="str">
            <v>Gas</v>
          </cell>
          <cell r="G8408" t="str">
            <v>NA</v>
          </cell>
          <cell r="H8408" t="str">
            <v>Merchant Unregulated</v>
          </cell>
        </row>
        <row r="8409">
          <cell r="D8409" t="str">
            <v>Southeast Missouri State University</v>
          </cell>
          <cell r="E8409" t="str">
            <v>Oil</v>
          </cell>
          <cell r="G8409" t="str">
            <v>NA</v>
          </cell>
          <cell r="H8409" t="str">
            <v>Merchant Unregulated</v>
          </cell>
        </row>
        <row r="8410">
          <cell r="D8410" t="str">
            <v>Los Angeles County</v>
          </cell>
          <cell r="E8410" t="str">
            <v>Biomass</v>
          </cell>
          <cell r="G8410">
            <v>83999</v>
          </cell>
          <cell r="H8410" t="str">
            <v>Merchant Unregulated</v>
          </cell>
        </row>
        <row r="8411">
          <cell r="D8411" t="str">
            <v>Long Beach City of</v>
          </cell>
          <cell r="E8411" t="str">
            <v>Biomass</v>
          </cell>
          <cell r="G8411">
            <v>134176</v>
          </cell>
          <cell r="H8411" t="str">
            <v>Merchant Unregulated</v>
          </cell>
        </row>
        <row r="8412">
          <cell r="D8412" t="str">
            <v>University of Minnesota-Twin Cities</v>
          </cell>
          <cell r="E8412" t="str">
            <v>Gas</v>
          </cell>
          <cell r="G8412" t="str">
            <v>NA</v>
          </cell>
          <cell r="H8412" t="str">
            <v>Merchant Unregulated</v>
          </cell>
        </row>
        <row r="8413">
          <cell r="D8413" t="str">
            <v>Southern Minnesota Beet Sugar</v>
          </cell>
          <cell r="E8413" t="str">
            <v>Coal</v>
          </cell>
          <cell r="G8413" t="str">
            <v>NA</v>
          </cell>
          <cell r="H8413" t="str">
            <v>Merchant Unregulated</v>
          </cell>
        </row>
        <row r="8414">
          <cell r="D8414" t="str">
            <v>Corporación Gestamp</v>
          </cell>
          <cell r="E8414" t="str">
            <v>Solar</v>
          </cell>
          <cell r="G8414" t="str">
            <v>NA</v>
          </cell>
          <cell r="H8414" t="str">
            <v>Merchant Unregulated</v>
          </cell>
        </row>
        <row r="8415">
          <cell r="D8415" t="str">
            <v>Potlatch Corporation</v>
          </cell>
          <cell r="E8415" t="str">
            <v>Biomass</v>
          </cell>
          <cell r="G8415" t="str">
            <v>NA</v>
          </cell>
          <cell r="H8415" t="str">
            <v>Merchant Unregulated</v>
          </cell>
        </row>
        <row r="8416">
          <cell r="D8416" t="str">
            <v>National Grid plc</v>
          </cell>
          <cell r="E8416" t="str">
            <v>Oil</v>
          </cell>
          <cell r="G8416" t="str">
            <v>NA</v>
          </cell>
          <cell r="H8416" t="str">
            <v>Merchant Unregulated</v>
          </cell>
        </row>
        <row r="8417">
          <cell r="D8417" t="str">
            <v>Archer-Daniels-Midland Company</v>
          </cell>
          <cell r="E8417" t="str">
            <v>Gas</v>
          </cell>
          <cell r="G8417" t="str">
            <v>NA</v>
          </cell>
          <cell r="H8417" t="str">
            <v>Merchant Unregulated</v>
          </cell>
        </row>
        <row r="8418">
          <cell r="D8418" t="str">
            <v>Capital Power Corporation</v>
          </cell>
          <cell r="E8418" t="str">
            <v>Coal</v>
          </cell>
          <cell r="G8418" t="str">
            <v>NA</v>
          </cell>
          <cell r="H8418" t="str">
            <v>Merchant Unregulated</v>
          </cell>
        </row>
        <row r="8419">
          <cell r="D8419" t="str">
            <v>Portland General Electric Company</v>
          </cell>
          <cell r="E8419" t="str">
            <v>Solar</v>
          </cell>
          <cell r="G8419" t="str">
            <v>NA</v>
          </cell>
          <cell r="H8419" t="str">
            <v>Regulated</v>
          </cell>
        </row>
        <row r="8420">
          <cell r="D8420" t="str">
            <v>U.S. Bancorp</v>
          </cell>
          <cell r="E8420" t="str">
            <v>Solar</v>
          </cell>
          <cell r="G8420" t="str">
            <v>NA</v>
          </cell>
          <cell r="H8420" t="str">
            <v>Regulated</v>
          </cell>
        </row>
        <row r="8421">
          <cell r="D8421" t="str">
            <v>U.S. Bancorp</v>
          </cell>
          <cell r="E8421" t="str">
            <v>Solar</v>
          </cell>
          <cell r="G8421" t="str">
            <v>NA</v>
          </cell>
          <cell r="H8421" t="str">
            <v>Regulated</v>
          </cell>
        </row>
        <row r="8422">
          <cell r="D8422" t="str">
            <v>Portland General Electric Company</v>
          </cell>
          <cell r="E8422" t="str">
            <v>Solar</v>
          </cell>
          <cell r="G8422" t="str">
            <v>NA</v>
          </cell>
          <cell r="H8422" t="str">
            <v>Regulated</v>
          </cell>
        </row>
        <row r="8423">
          <cell r="D8423" t="str">
            <v>Albuquerque City of</v>
          </cell>
          <cell r="E8423" t="str">
            <v>Biomass</v>
          </cell>
          <cell r="G8423" t="str">
            <v>NA</v>
          </cell>
          <cell r="H8423" t="str">
            <v>Merchant Unregulated</v>
          </cell>
        </row>
        <row r="8424">
          <cell r="D8424" t="str">
            <v>Exelon Corporation</v>
          </cell>
          <cell r="E8424" t="str">
            <v>Oil</v>
          </cell>
          <cell r="G8424" t="str">
            <v>NA</v>
          </cell>
          <cell r="H8424" t="str">
            <v>Merchant Unregulated</v>
          </cell>
        </row>
        <row r="8425">
          <cell r="D8425" t="str">
            <v>American Electric Power Company, Inc.</v>
          </cell>
          <cell r="E8425" t="str">
            <v>Gas</v>
          </cell>
          <cell r="G8425">
            <v>776287</v>
          </cell>
          <cell r="H8425" t="str">
            <v>Regulated</v>
          </cell>
        </row>
        <row r="8426">
          <cell r="D8426" t="str">
            <v>AT&amp;T Inc.</v>
          </cell>
          <cell r="E8426" t="str">
            <v>Oil</v>
          </cell>
          <cell r="G8426" t="str">
            <v>NA</v>
          </cell>
          <cell r="H8426" t="str">
            <v>Merchant Unregulated</v>
          </cell>
        </row>
        <row r="8427">
          <cell r="D8427" t="str">
            <v>American Electric Power Company, Inc.</v>
          </cell>
          <cell r="E8427" t="str">
            <v>Oil</v>
          </cell>
          <cell r="G8427">
            <v>0</v>
          </cell>
          <cell r="H8427" t="str">
            <v>Regulated</v>
          </cell>
        </row>
        <row r="8428">
          <cell r="D8428" t="str">
            <v>American Electric Power Company, Inc.</v>
          </cell>
          <cell r="E8428" t="str">
            <v>Gas</v>
          </cell>
          <cell r="G8428">
            <v>63049</v>
          </cell>
          <cell r="H8428" t="str">
            <v>Regulated</v>
          </cell>
        </row>
        <row r="8429">
          <cell r="D8429" t="str">
            <v>Georgia Energy Cooperative</v>
          </cell>
          <cell r="E8429" t="str">
            <v>Gas</v>
          </cell>
          <cell r="G8429" t="str">
            <v>NA</v>
          </cell>
          <cell r="H8429" t="str">
            <v>Merchant Unregulated</v>
          </cell>
        </row>
        <row r="8430">
          <cell r="D8430" t="str">
            <v>White Birch Paper Company</v>
          </cell>
          <cell r="E8430" t="str">
            <v>Coal</v>
          </cell>
          <cell r="G8430">
            <v>176432</v>
          </cell>
          <cell r="H8430" t="str">
            <v>Merchant Unregulated</v>
          </cell>
        </row>
        <row r="8431">
          <cell r="D8431" t="str">
            <v>White Birch Paper Company</v>
          </cell>
          <cell r="E8431" t="str">
            <v>Gas</v>
          </cell>
          <cell r="G8431">
            <v>118354</v>
          </cell>
          <cell r="H8431" t="str">
            <v>Merchant Unregulated</v>
          </cell>
        </row>
        <row r="8432">
          <cell r="D8432" t="str">
            <v>NextEra Energy, Inc.</v>
          </cell>
          <cell r="E8432" t="str">
            <v>Solar</v>
          </cell>
          <cell r="G8432">
            <v>18508</v>
          </cell>
          <cell r="H8432" t="str">
            <v>Regulated</v>
          </cell>
        </row>
        <row r="8433">
          <cell r="D8433" t="str">
            <v>Los Angeles County</v>
          </cell>
          <cell r="E8433" t="str">
            <v>Biomass</v>
          </cell>
          <cell r="G8433" t="str">
            <v>NA</v>
          </cell>
          <cell r="H8433" t="str">
            <v>Merchant Unregulated</v>
          </cell>
        </row>
        <row r="8434">
          <cell r="D8434" t="str">
            <v>Spalding Village of</v>
          </cell>
          <cell r="E8434" t="str">
            <v>Oil</v>
          </cell>
          <cell r="G8434" t="str">
            <v>NA</v>
          </cell>
          <cell r="H8434" t="str">
            <v>Regulated</v>
          </cell>
        </row>
        <row r="8435">
          <cell r="D8435" t="str">
            <v>Spalding Village of</v>
          </cell>
          <cell r="E8435" t="str">
            <v>Water</v>
          </cell>
          <cell r="G8435" t="str">
            <v>NA</v>
          </cell>
          <cell r="H8435" t="str">
            <v>Regulated</v>
          </cell>
        </row>
        <row r="8436">
          <cell r="D8436" t="str">
            <v>Strawberry Water Users Assn</v>
          </cell>
          <cell r="E8436" t="str">
            <v>Water</v>
          </cell>
          <cell r="G8436" t="str">
            <v>NA</v>
          </cell>
          <cell r="H8436" t="str">
            <v>Merchant Unregulated</v>
          </cell>
        </row>
        <row r="8437">
          <cell r="D8437" t="str">
            <v>Edison International</v>
          </cell>
          <cell r="E8437" t="str">
            <v>Wind</v>
          </cell>
          <cell r="G8437" t="str">
            <v>NA</v>
          </cell>
          <cell r="H8437" t="str">
            <v>Merchant Unregulated</v>
          </cell>
        </row>
        <row r="8438">
          <cell r="D8438" t="str">
            <v>Navitas Energy, Inc.</v>
          </cell>
          <cell r="E8438" t="str">
            <v>Wind</v>
          </cell>
          <cell r="G8438" t="str">
            <v>NA</v>
          </cell>
          <cell r="H8438" t="str">
            <v>Merchant Unregulated</v>
          </cell>
        </row>
        <row r="8439">
          <cell r="D8439" t="str">
            <v>Gamesa Corporacion Tecnologica S.A.</v>
          </cell>
          <cell r="E8439" t="str">
            <v>Wind</v>
          </cell>
          <cell r="G8439" t="str">
            <v>NA</v>
          </cell>
          <cell r="H8439" t="str">
            <v>Merchant Unregulated</v>
          </cell>
        </row>
        <row r="8440">
          <cell r="D8440" t="str">
            <v>Enel S.p.A.</v>
          </cell>
          <cell r="E8440" t="str">
            <v>Wind</v>
          </cell>
          <cell r="G8440" t="str">
            <v>NA</v>
          </cell>
          <cell r="H8440" t="str">
            <v>Merchant Unregulated</v>
          </cell>
        </row>
        <row r="8441">
          <cell r="D8441" t="str">
            <v>Spartanburg, City of</v>
          </cell>
          <cell r="E8441" t="str">
            <v>Water</v>
          </cell>
          <cell r="G8441" t="str">
            <v>NA</v>
          </cell>
          <cell r="H8441" t="str">
            <v>Merchant Unregulated</v>
          </cell>
        </row>
        <row r="8442">
          <cell r="D8442" t="str">
            <v>Spartanburg, City of</v>
          </cell>
          <cell r="E8442" t="str">
            <v>Oil</v>
          </cell>
          <cell r="G8442" t="str">
            <v>NA</v>
          </cell>
          <cell r="H8442" t="str">
            <v>Merchant Unregulated</v>
          </cell>
        </row>
        <row r="8443">
          <cell r="D8443" t="str">
            <v>PG&amp;E Corporation</v>
          </cell>
          <cell r="E8443" t="str">
            <v>Water</v>
          </cell>
          <cell r="G8443">
            <v>33874</v>
          </cell>
          <cell r="H8443" t="str">
            <v>Regulated</v>
          </cell>
        </row>
        <row r="8444">
          <cell r="D8444" t="str">
            <v>PG&amp;E Corporation</v>
          </cell>
          <cell r="E8444" t="str">
            <v>Water</v>
          </cell>
          <cell r="G8444">
            <v>9931</v>
          </cell>
          <cell r="H8444" t="str">
            <v>Regulated</v>
          </cell>
        </row>
        <row r="8445">
          <cell r="D8445" t="str">
            <v>PG&amp;E Corporation</v>
          </cell>
          <cell r="E8445" t="str">
            <v>Water</v>
          </cell>
          <cell r="G8445">
            <v>26991</v>
          </cell>
          <cell r="H8445" t="str">
            <v>Regulated</v>
          </cell>
        </row>
        <row r="8446">
          <cell r="D8446" t="str">
            <v>Tom Cusano</v>
          </cell>
          <cell r="E8446" t="str">
            <v>Water</v>
          </cell>
          <cell r="G8446" t="str">
            <v>NA</v>
          </cell>
          <cell r="H8446" t="str">
            <v>Merchant Unregulated</v>
          </cell>
        </row>
        <row r="8447">
          <cell r="D8447" t="str">
            <v>Spearfish City Of</v>
          </cell>
          <cell r="E8447" t="str">
            <v>Water</v>
          </cell>
          <cell r="G8447" t="str">
            <v>NA</v>
          </cell>
          <cell r="H8447" t="str">
            <v>Merchant Unregulated</v>
          </cell>
        </row>
        <row r="8448">
          <cell r="D8448" t="str">
            <v>Great Plains Energy Inc.</v>
          </cell>
          <cell r="E8448" t="str">
            <v>Wind</v>
          </cell>
          <cell r="G8448">
            <v>413996</v>
          </cell>
          <cell r="H8448" t="str">
            <v>Regulated</v>
          </cell>
        </row>
        <row r="8449">
          <cell r="D8449" t="str">
            <v>EDF Group</v>
          </cell>
          <cell r="E8449" t="str">
            <v>Wind</v>
          </cell>
          <cell r="G8449">
            <v>187</v>
          </cell>
          <cell r="H8449" t="str">
            <v>Merchant Unregulated</v>
          </cell>
        </row>
        <row r="8450">
          <cell r="D8450" t="str">
            <v>Tokyo Electric Power Company</v>
          </cell>
          <cell r="E8450" t="str">
            <v>Wind</v>
          </cell>
          <cell r="G8450">
            <v>150</v>
          </cell>
          <cell r="H8450" t="str">
            <v>Merchant Unregulated</v>
          </cell>
        </row>
        <row r="8451">
          <cell r="D8451" t="str">
            <v>BlackRock, Inc.</v>
          </cell>
          <cell r="E8451" t="str">
            <v>Wind</v>
          </cell>
          <cell r="G8451">
            <v>375</v>
          </cell>
          <cell r="H8451" t="str">
            <v>Merchant Unregulated</v>
          </cell>
        </row>
        <row r="8452">
          <cell r="D8452" t="str">
            <v>Toyota Tsusho Corporation</v>
          </cell>
          <cell r="E8452" t="str">
            <v>Wind</v>
          </cell>
          <cell r="G8452">
            <v>225</v>
          </cell>
          <cell r="H8452" t="str">
            <v>Merchant Unregulated</v>
          </cell>
        </row>
        <row r="8453">
          <cell r="D8453" t="str">
            <v>Garland City of</v>
          </cell>
          <cell r="E8453" t="str">
            <v>Gas</v>
          </cell>
          <cell r="G8453">
            <v>27399</v>
          </cell>
          <cell r="H8453" t="str">
            <v>Regulated</v>
          </cell>
        </row>
        <row r="8454">
          <cell r="D8454" t="str">
            <v>Nebraska Public Power District</v>
          </cell>
          <cell r="E8454" t="str">
            <v>Water</v>
          </cell>
          <cell r="G8454" t="str">
            <v>NA</v>
          </cell>
          <cell r="H8454" t="str">
            <v>Regulated</v>
          </cell>
        </row>
        <row r="8455">
          <cell r="D8455" t="str">
            <v>Spencer City of IA</v>
          </cell>
          <cell r="E8455" t="str">
            <v>Oil</v>
          </cell>
          <cell r="G8455" t="str">
            <v>NA</v>
          </cell>
          <cell r="H8455" t="str">
            <v>Regulated</v>
          </cell>
        </row>
        <row r="8456">
          <cell r="D8456" t="str">
            <v>Element Markets LLC</v>
          </cell>
          <cell r="E8456" t="str">
            <v>Solar</v>
          </cell>
          <cell r="G8456" t="str">
            <v>NA</v>
          </cell>
          <cell r="H8456" t="str">
            <v>Merchant Unregulated</v>
          </cell>
        </row>
        <row r="8457">
          <cell r="D8457" t="str">
            <v>Exelon Corporation</v>
          </cell>
          <cell r="E8457" t="str">
            <v>Solar</v>
          </cell>
          <cell r="G8457" t="str">
            <v>NA</v>
          </cell>
          <cell r="H8457" t="str">
            <v>Merchant Unregulated</v>
          </cell>
        </row>
        <row r="8458">
          <cell r="D8458" t="str">
            <v>Calaveras County Water District</v>
          </cell>
          <cell r="E8458" t="str">
            <v>Water</v>
          </cell>
          <cell r="G8458" t="str">
            <v>NA</v>
          </cell>
          <cell r="H8458" t="str">
            <v>Merchant Unregulated</v>
          </cell>
        </row>
        <row r="8459">
          <cell r="D8459" t="str">
            <v>Brookfield Renewable Energy Partners L.P.</v>
          </cell>
          <cell r="E8459" t="str">
            <v>Water</v>
          </cell>
          <cell r="G8459">
            <v>69668</v>
          </cell>
          <cell r="H8459" t="str">
            <v>Merchant Unregulated</v>
          </cell>
        </row>
        <row r="8460">
          <cell r="D8460" t="str">
            <v>Brookfield Asset Management Inc.</v>
          </cell>
          <cell r="E8460" t="str">
            <v>Water</v>
          </cell>
          <cell r="G8460">
            <v>129436</v>
          </cell>
          <cell r="H8460" t="str">
            <v>Merchant Unregulated</v>
          </cell>
        </row>
        <row r="8461">
          <cell r="D8461" t="str">
            <v>South Carolina Public Service Authority</v>
          </cell>
          <cell r="E8461" t="str">
            <v>Water</v>
          </cell>
          <cell r="G8461" t="str">
            <v>NA</v>
          </cell>
          <cell r="H8461" t="str">
            <v>Regulated</v>
          </cell>
        </row>
        <row r="8462">
          <cell r="D8462" t="str">
            <v>Invenergy LLC</v>
          </cell>
          <cell r="E8462" t="str">
            <v>Gas</v>
          </cell>
          <cell r="G8462">
            <v>146930</v>
          </cell>
          <cell r="H8462" t="str">
            <v>Merchant Unregulated</v>
          </cell>
        </row>
        <row r="8463">
          <cell r="D8463" t="str">
            <v>Marubeni Corporation</v>
          </cell>
          <cell r="E8463" t="str">
            <v>Gas</v>
          </cell>
          <cell r="G8463">
            <v>141172</v>
          </cell>
          <cell r="H8463" t="str">
            <v>Merchant Unregulated</v>
          </cell>
        </row>
        <row r="8464">
          <cell r="D8464" t="str">
            <v>EDF Group</v>
          </cell>
          <cell r="E8464" t="str">
            <v>Wind</v>
          </cell>
          <cell r="G8464" t="str">
            <v>NA</v>
          </cell>
          <cell r="H8464" t="str">
            <v>Merchant Unregulated</v>
          </cell>
        </row>
        <row r="8465">
          <cell r="D8465" t="str">
            <v>NorthWestern Corporation</v>
          </cell>
          <cell r="E8465" t="str">
            <v>Wind</v>
          </cell>
          <cell r="G8465">
            <v>23714</v>
          </cell>
          <cell r="H8465" t="str">
            <v>Regulated</v>
          </cell>
        </row>
        <row r="8466">
          <cell r="D8466" t="str">
            <v>Spire Corporation</v>
          </cell>
          <cell r="E8466" t="str">
            <v>Solar</v>
          </cell>
          <cell r="G8466" t="str">
            <v>NA</v>
          </cell>
          <cell r="H8466" t="str">
            <v>Merchant Unregulated</v>
          </cell>
        </row>
        <row r="8467">
          <cell r="D8467" t="str">
            <v>Spirit Lake Community School District</v>
          </cell>
          <cell r="E8467" t="str">
            <v>Wind</v>
          </cell>
          <cell r="G8467" t="str">
            <v>NA</v>
          </cell>
          <cell r="H8467" t="str">
            <v>Merchant Unregulated</v>
          </cell>
        </row>
        <row r="8468">
          <cell r="D8468" t="str">
            <v>Basin Electric Power Cooperative</v>
          </cell>
          <cell r="E8468" t="str">
            <v>Oil</v>
          </cell>
          <cell r="G8468">
            <v>1418</v>
          </cell>
          <cell r="H8468" t="str">
            <v>Merchant Unregulated</v>
          </cell>
        </row>
        <row r="8469">
          <cell r="D8469" t="str">
            <v>United States Government</v>
          </cell>
          <cell r="E8469" t="str">
            <v>Water</v>
          </cell>
          <cell r="G8469">
            <v>17800</v>
          </cell>
          <cell r="H8469" t="str">
            <v>Merchant Unregulated</v>
          </cell>
        </row>
        <row r="8470">
          <cell r="D8470" t="str">
            <v>Avista Corporation</v>
          </cell>
          <cell r="E8470" t="str">
            <v>Gas</v>
          </cell>
          <cell r="G8470">
            <v>181</v>
          </cell>
          <cell r="H8470" t="str">
            <v>Regulated</v>
          </cell>
        </row>
        <row r="8471">
          <cell r="D8471" t="str">
            <v>Tarboro Town of</v>
          </cell>
          <cell r="E8471" t="str">
            <v>Oil</v>
          </cell>
          <cell r="G8471" t="str">
            <v>NA</v>
          </cell>
          <cell r="H8471" t="str">
            <v>Regulated</v>
          </cell>
        </row>
        <row r="8472">
          <cell r="D8472" t="str">
            <v>Cascades Inc.</v>
          </cell>
          <cell r="E8472" t="str">
            <v>Gas</v>
          </cell>
          <cell r="G8472" t="str">
            <v>NA</v>
          </cell>
          <cell r="H8472" t="str">
            <v>Merchant Unregulated</v>
          </cell>
        </row>
        <row r="8473">
          <cell r="D8473" t="str">
            <v>Spreckels Sugar Company</v>
          </cell>
          <cell r="E8473" t="str">
            <v>Coal</v>
          </cell>
          <cell r="G8473" t="str">
            <v>NA</v>
          </cell>
          <cell r="H8473" t="str">
            <v>Merchant Unregulated</v>
          </cell>
        </row>
        <row r="8474">
          <cell r="D8474" t="str">
            <v>Invenergy LLC</v>
          </cell>
          <cell r="E8474" t="str">
            <v>Wind</v>
          </cell>
          <cell r="G8474" t="str">
            <v>NA</v>
          </cell>
          <cell r="H8474" t="str">
            <v>Merchant Unregulated</v>
          </cell>
        </row>
        <row r="8475">
          <cell r="D8475" t="str">
            <v>Spring City Corporation</v>
          </cell>
          <cell r="E8475" t="str">
            <v>Water</v>
          </cell>
          <cell r="G8475" t="str">
            <v>NA</v>
          </cell>
          <cell r="H8475" t="str">
            <v>Regulated</v>
          </cell>
        </row>
        <row r="8476">
          <cell r="D8476" t="str">
            <v>Springville City of</v>
          </cell>
          <cell r="E8476" t="str">
            <v>Water</v>
          </cell>
          <cell r="G8476" t="str">
            <v>NA</v>
          </cell>
          <cell r="H8476" t="str">
            <v>Regulated</v>
          </cell>
        </row>
        <row r="8477">
          <cell r="D8477" t="str">
            <v>United States Government</v>
          </cell>
          <cell r="E8477" t="str">
            <v>Water</v>
          </cell>
          <cell r="G8477">
            <v>324716</v>
          </cell>
          <cell r="H8477" t="str">
            <v>Merchant Unregulated</v>
          </cell>
        </row>
        <row r="8478">
          <cell r="D8478" t="str">
            <v>Westar Energy, Inc.</v>
          </cell>
          <cell r="E8478" t="str">
            <v>Gas</v>
          </cell>
          <cell r="G8478">
            <v>135806</v>
          </cell>
          <cell r="H8478" t="str">
            <v>Regulated</v>
          </cell>
        </row>
        <row r="8479">
          <cell r="D8479" t="str">
            <v>PG&amp;E Corporation</v>
          </cell>
          <cell r="E8479" t="str">
            <v>Water</v>
          </cell>
          <cell r="G8479">
            <v>20594</v>
          </cell>
          <cell r="H8479" t="str">
            <v>Regulated</v>
          </cell>
        </row>
        <row r="8480">
          <cell r="D8480" t="str">
            <v>Spring Valley Pub Utils Comm</v>
          </cell>
          <cell r="E8480" t="str">
            <v>Oil</v>
          </cell>
          <cell r="G8480" t="str">
            <v>NA</v>
          </cell>
          <cell r="H8480" t="str">
            <v>Regulated</v>
          </cell>
        </row>
        <row r="8481">
          <cell r="D8481" t="str">
            <v>Riverstone Holdings LLC</v>
          </cell>
          <cell r="E8481" t="str">
            <v>Wind</v>
          </cell>
          <cell r="G8481">
            <v>128788</v>
          </cell>
          <cell r="H8481" t="str">
            <v>Merchant Unregulated</v>
          </cell>
        </row>
        <row r="8482">
          <cell r="D8482" t="str">
            <v>Salt River Project</v>
          </cell>
          <cell r="E8482" t="str">
            <v>Coal</v>
          </cell>
          <cell r="G8482">
            <v>2633145</v>
          </cell>
          <cell r="H8482" t="str">
            <v>Regulated</v>
          </cell>
        </row>
        <row r="8483">
          <cell r="D8483" t="str">
            <v>Tri-State Generation &amp; Transmission Association, Inc.</v>
          </cell>
          <cell r="E8483" t="str">
            <v>Coal</v>
          </cell>
          <cell r="G8483">
            <v>2646421</v>
          </cell>
          <cell r="H8483" t="str">
            <v>Regulated</v>
          </cell>
        </row>
        <row r="8484">
          <cell r="D8484" t="str">
            <v>UNS Energy Corporation</v>
          </cell>
          <cell r="E8484" t="str">
            <v>Coal</v>
          </cell>
          <cell r="G8484">
            <v>4930384</v>
          </cell>
          <cell r="H8484" t="str">
            <v>Regulated</v>
          </cell>
        </row>
        <row r="8485">
          <cell r="D8485" t="str">
            <v>UNS Energy Corporation</v>
          </cell>
          <cell r="E8485" t="str">
            <v>Solar</v>
          </cell>
          <cell r="G8485">
            <v>7939</v>
          </cell>
          <cell r="H8485" t="str">
            <v>Regulated</v>
          </cell>
        </row>
        <row r="8486">
          <cell r="D8486" t="str">
            <v>Springfield City of CO</v>
          </cell>
          <cell r="E8486" t="str">
            <v>Oil</v>
          </cell>
          <cell r="G8486" t="str">
            <v>NA</v>
          </cell>
          <cell r="H8486" t="str">
            <v>Regulated</v>
          </cell>
        </row>
        <row r="8487">
          <cell r="D8487" t="str">
            <v>Springfield Public Utils Comm</v>
          </cell>
          <cell r="E8487" t="str">
            <v>Oil</v>
          </cell>
          <cell r="G8487" t="str">
            <v>NA</v>
          </cell>
          <cell r="H8487" t="str">
            <v>Regulated</v>
          </cell>
        </row>
        <row r="8488">
          <cell r="D8488" t="str">
            <v>Eugene City of</v>
          </cell>
          <cell r="E8488" t="str">
            <v>Biomass</v>
          </cell>
          <cell r="G8488">
            <v>32714</v>
          </cell>
          <cell r="H8488" t="str">
            <v>Regulated</v>
          </cell>
        </row>
        <row r="8489">
          <cell r="D8489" t="str">
            <v>International Paper Company</v>
          </cell>
          <cell r="E8489" t="str">
            <v>Biomass</v>
          </cell>
          <cell r="G8489">
            <v>24781</v>
          </cell>
          <cell r="H8489" t="str">
            <v>Regulated</v>
          </cell>
        </row>
        <row r="8490">
          <cell r="D8490" t="str">
            <v>Waste Management, Inc.</v>
          </cell>
          <cell r="E8490" t="str">
            <v>Biomass</v>
          </cell>
          <cell r="G8490" t="str">
            <v>NA</v>
          </cell>
          <cell r="H8490" t="str">
            <v>Merchant Unregulated</v>
          </cell>
        </row>
        <row r="8491">
          <cell r="D8491" t="str">
            <v>Riverside Public Utilities</v>
          </cell>
          <cell r="E8491" t="str">
            <v>Gas</v>
          </cell>
          <cell r="G8491" t="str">
            <v>NA</v>
          </cell>
          <cell r="H8491" t="str">
            <v>Merchant Unregulated</v>
          </cell>
        </row>
        <row r="8492">
          <cell r="D8492" t="str">
            <v>Bluestem LLC</v>
          </cell>
          <cell r="E8492" t="str">
            <v>Wind</v>
          </cell>
          <cell r="G8492" t="str">
            <v>NA</v>
          </cell>
          <cell r="H8492" t="str">
            <v>Merchant Unregulated</v>
          </cell>
        </row>
        <row r="8493">
          <cell r="D8493" t="str">
            <v>Calleguas Mun. Water District</v>
          </cell>
          <cell r="E8493" t="str">
            <v>Water</v>
          </cell>
          <cell r="G8493" t="str">
            <v>NA</v>
          </cell>
          <cell r="H8493" t="str">
            <v>Regulated</v>
          </cell>
        </row>
        <row r="8494">
          <cell r="D8494" t="str">
            <v>Sprint</v>
          </cell>
          <cell r="E8494" t="str">
            <v>Oil</v>
          </cell>
          <cell r="G8494" t="str">
            <v>NA</v>
          </cell>
          <cell r="H8494" t="str">
            <v>Merchant Unregulated</v>
          </cell>
        </row>
        <row r="8495">
          <cell r="D8495" t="str">
            <v>EIF Management, LLC</v>
          </cell>
          <cell r="E8495" t="str">
            <v>Coal</v>
          </cell>
          <cell r="G8495">
            <v>40535</v>
          </cell>
          <cell r="H8495" t="str">
            <v>Merchant Unregulated</v>
          </cell>
        </row>
        <row r="8496">
          <cell r="D8496" t="str">
            <v>EIF Management, LLC</v>
          </cell>
          <cell r="E8496" t="str">
            <v>Coal</v>
          </cell>
          <cell r="G8496">
            <v>162141</v>
          </cell>
          <cell r="H8496" t="str">
            <v>Merchant Unregulated</v>
          </cell>
        </row>
        <row r="8497">
          <cell r="D8497" t="str">
            <v>Patriot Renewables, LLC</v>
          </cell>
          <cell r="E8497" t="str">
            <v>Wind</v>
          </cell>
          <cell r="G8497" t="str">
            <v>NA</v>
          </cell>
          <cell r="H8497" t="str">
            <v>Merchant Unregulated</v>
          </cell>
        </row>
        <row r="8498">
          <cell r="D8498" t="str">
            <v>Waste Management, Inc.</v>
          </cell>
          <cell r="E8498" t="str">
            <v>Biomass</v>
          </cell>
          <cell r="G8498" t="str">
            <v>NA</v>
          </cell>
          <cell r="H8498" t="str">
            <v>Merchant Unregulated</v>
          </cell>
        </row>
        <row r="8499">
          <cell r="D8499" t="str">
            <v>SunEdison, Inc.</v>
          </cell>
          <cell r="E8499" t="str">
            <v>Solar</v>
          </cell>
          <cell r="G8499" t="str">
            <v>NA</v>
          </cell>
          <cell r="H8499" t="str">
            <v>Merchant Unregulated</v>
          </cell>
        </row>
        <row r="8500">
          <cell r="D8500" t="str">
            <v>Edison International</v>
          </cell>
          <cell r="E8500" t="str">
            <v>Solar</v>
          </cell>
          <cell r="G8500">
            <v>4551</v>
          </cell>
          <cell r="H8500" t="str">
            <v>Regulated</v>
          </cell>
        </row>
        <row r="8501">
          <cell r="D8501" t="str">
            <v>Edison International</v>
          </cell>
          <cell r="E8501" t="str">
            <v>Solar</v>
          </cell>
          <cell r="G8501" t="str">
            <v>NA</v>
          </cell>
          <cell r="H8501" t="str">
            <v>Regulated</v>
          </cell>
        </row>
        <row r="8502">
          <cell r="D8502" t="str">
            <v>Edison International</v>
          </cell>
          <cell r="E8502" t="str">
            <v>Solar</v>
          </cell>
          <cell r="G8502" t="str">
            <v>NA</v>
          </cell>
          <cell r="H8502" t="str">
            <v>Regulated</v>
          </cell>
        </row>
        <row r="8503">
          <cell r="D8503" t="str">
            <v>Edison International</v>
          </cell>
          <cell r="E8503" t="str">
            <v>Solar</v>
          </cell>
          <cell r="G8503" t="str">
            <v>NA</v>
          </cell>
          <cell r="H8503" t="str">
            <v>Regulated</v>
          </cell>
        </row>
        <row r="8504">
          <cell r="D8504" t="str">
            <v>Edison International</v>
          </cell>
          <cell r="E8504" t="str">
            <v>Solar</v>
          </cell>
          <cell r="G8504" t="str">
            <v>NA</v>
          </cell>
          <cell r="H8504" t="str">
            <v>Regulated</v>
          </cell>
        </row>
        <row r="8505">
          <cell r="D8505" t="str">
            <v>Edison International</v>
          </cell>
          <cell r="E8505" t="str">
            <v>Solar</v>
          </cell>
          <cell r="G8505">
            <v>915</v>
          </cell>
          <cell r="H8505" t="str">
            <v>Regulated</v>
          </cell>
        </row>
        <row r="8506">
          <cell r="D8506" t="str">
            <v>Edison International</v>
          </cell>
          <cell r="E8506" t="str">
            <v>Solar</v>
          </cell>
          <cell r="G8506">
            <v>1142</v>
          </cell>
          <cell r="H8506" t="str">
            <v>Regulated</v>
          </cell>
        </row>
        <row r="8507">
          <cell r="D8507" t="str">
            <v>Edison International</v>
          </cell>
          <cell r="E8507" t="str">
            <v>Solar</v>
          </cell>
          <cell r="G8507">
            <v>4388</v>
          </cell>
          <cell r="H8507" t="str">
            <v>Regulated</v>
          </cell>
        </row>
        <row r="8508">
          <cell r="D8508" t="str">
            <v>Edison International</v>
          </cell>
          <cell r="E8508" t="str">
            <v>Solar</v>
          </cell>
          <cell r="G8508">
            <v>2158</v>
          </cell>
          <cell r="H8508" t="str">
            <v>Regulated</v>
          </cell>
        </row>
        <row r="8509">
          <cell r="D8509" t="str">
            <v>Edison International</v>
          </cell>
          <cell r="E8509" t="str">
            <v>Solar</v>
          </cell>
          <cell r="G8509" t="str">
            <v>NA</v>
          </cell>
          <cell r="H8509" t="str">
            <v>Regulated</v>
          </cell>
        </row>
        <row r="8510">
          <cell r="D8510" t="str">
            <v>Edison International</v>
          </cell>
          <cell r="E8510" t="str">
            <v>Solar</v>
          </cell>
          <cell r="G8510" t="str">
            <v>NA</v>
          </cell>
          <cell r="H8510" t="str">
            <v>Regulated</v>
          </cell>
        </row>
        <row r="8511">
          <cell r="D8511" t="str">
            <v>Edison International</v>
          </cell>
          <cell r="E8511" t="str">
            <v>Solar</v>
          </cell>
          <cell r="G8511" t="str">
            <v>NA</v>
          </cell>
          <cell r="H8511" t="str">
            <v>Regulated</v>
          </cell>
        </row>
        <row r="8512">
          <cell r="D8512" t="str">
            <v>Edison International</v>
          </cell>
          <cell r="E8512" t="str">
            <v>Solar</v>
          </cell>
          <cell r="G8512" t="str">
            <v>NA</v>
          </cell>
          <cell r="H8512" t="str">
            <v>Regulated</v>
          </cell>
        </row>
        <row r="8513">
          <cell r="D8513" t="str">
            <v>Edison International</v>
          </cell>
          <cell r="E8513" t="str">
            <v>Solar</v>
          </cell>
          <cell r="G8513" t="str">
            <v>NA</v>
          </cell>
          <cell r="H8513" t="str">
            <v>Regulated</v>
          </cell>
        </row>
        <row r="8514">
          <cell r="D8514" t="str">
            <v>Edison International</v>
          </cell>
          <cell r="E8514" t="str">
            <v>Solar</v>
          </cell>
          <cell r="G8514">
            <v>662</v>
          </cell>
          <cell r="H8514" t="str">
            <v>Regulated</v>
          </cell>
        </row>
        <row r="8515">
          <cell r="D8515" t="str">
            <v>Edison International</v>
          </cell>
          <cell r="E8515" t="str">
            <v>Solar</v>
          </cell>
          <cell r="G8515">
            <v>2171</v>
          </cell>
          <cell r="H8515" t="str">
            <v>Regulated</v>
          </cell>
        </row>
        <row r="8516">
          <cell r="D8516" t="str">
            <v>Edison International</v>
          </cell>
          <cell r="E8516" t="str">
            <v>Solar</v>
          </cell>
          <cell r="G8516" t="str">
            <v>NA</v>
          </cell>
          <cell r="H8516" t="str">
            <v>Regulated</v>
          </cell>
        </row>
        <row r="8517">
          <cell r="D8517" t="str">
            <v>Edison International</v>
          </cell>
          <cell r="E8517" t="str">
            <v>Solar</v>
          </cell>
          <cell r="G8517" t="str">
            <v>NA</v>
          </cell>
          <cell r="H8517" t="str">
            <v>Regulated</v>
          </cell>
        </row>
        <row r="8518">
          <cell r="D8518" t="str">
            <v>Edison International</v>
          </cell>
          <cell r="E8518" t="str">
            <v>Solar</v>
          </cell>
          <cell r="G8518" t="str">
            <v>NA</v>
          </cell>
          <cell r="H8518" t="str">
            <v>Regulated</v>
          </cell>
        </row>
        <row r="8519">
          <cell r="D8519" t="str">
            <v>Edison International</v>
          </cell>
          <cell r="E8519" t="str">
            <v>Solar</v>
          </cell>
          <cell r="G8519" t="str">
            <v>NA</v>
          </cell>
          <cell r="H8519" t="str">
            <v>Regulated</v>
          </cell>
        </row>
        <row r="8520">
          <cell r="D8520" t="str">
            <v>Edison International</v>
          </cell>
          <cell r="E8520" t="str">
            <v>Solar</v>
          </cell>
          <cell r="G8520" t="str">
            <v>NA</v>
          </cell>
          <cell r="H8520" t="str">
            <v>Regulated</v>
          </cell>
        </row>
        <row r="8521">
          <cell r="D8521" t="str">
            <v>Edison International</v>
          </cell>
          <cell r="E8521" t="str">
            <v>Solar</v>
          </cell>
          <cell r="G8521">
            <v>4058</v>
          </cell>
          <cell r="H8521" t="str">
            <v>Regulated</v>
          </cell>
        </row>
        <row r="8522">
          <cell r="D8522" t="str">
            <v>Algonquin Power &amp; Utilities Corp.</v>
          </cell>
          <cell r="E8522" t="str">
            <v>Water</v>
          </cell>
          <cell r="G8522" t="str">
            <v>NA</v>
          </cell>
          <cell r="H8522" t="str">
            <v>Merchant Unregulated</v>
          </cell>
        </row>
        <row r="8523">
          <cell r="D8523" t="str">
            <v>Emera Incorporated</v>
          </cell>
          <cell r="E8523" t="str">
            <v>Water</v>
          </cell>
          <cell r="G8523" t="str">
            <v>NA</v>
          </cell>
          <cell r="H8523" t="str">
            <v>Merchant Unregulated</v>
          </cell>
        </row>
        <row r="8524">
          <cell r="D8524" t="str">
            <v>Ashland Town of NH</v>
          </cell>
          <cell r="E8524" t="str">
            <v>Water</v>
          </cell>
          <cell r="G8524" t="str">
            <v>NA</v>
          </cell>
          <cell r="H8524" t="str">
            <v>Regulated</v>
          </cell>
        </row>
        <row r="8525">
          <cell r="D8525" t="str">
            <v>IPT SRI Cogeneration Inc</v>
          </cell>
          <cell r="E8525" t="str">
            <v>Gas</v>
          </cell>
          <cell r="G8525" t="str">
            <v>NA</v>
          </cell>
          <cell r="H8525" t="str">
            <v>Merchant Unregulated</v>
          </cell>
        </row>
        <row r="8526">
          <cell r="D8526" t="str">
            <v>DTE Energy Company</v>
          </cell>
          <cell r="E8526" t="str">
            <v>Coal</v>
          </cell>
          <cell r="G8526">
            <v>5428723</v>
          </cell>
          <cell r="H8526" t="str">
            <v>Regulated</v>
          </cell>
        </row>
        <row r="8527">
          <cell r="D8527" t="str">
            <v>DTE Energy Company</v>
          </cell>
          <cell r="E8527" t="str">
            <v>Oil</v>
          </cell>
          <cell r="G8527">
            <v>162</v>
          </cell>
          <cell r="H8527" t="str">
            <v>Regulated</v>
          </cell>
        </row>
        <row r="8528">
          <cell r="D8528" t="str">
            <v>DTE Energy Company</v>
          </cell>
          <cell r="E8528" t="str">
            <v>Oil</v>
          </cell>
          <cell r="G8528">
            <v>-1452</v>
          </cell>
          <cell r="H8528" t="str">
            <v>Regulated</v>
          </cell>
        </row>
        <row r="8529">
          <cell r="D8529" t="str">
            <v>Xcel Energy Inc.</v>
          </cell>
          <cell r="E8529" t="str">
            <v>Water</v>
          </cell>
          <cell r="G8529">
            <v>100784</v>
          </cell>
          <cell r="H8529" t="str">
            <v>Regulated</v>
          </cell>
        </row>
        <row r="8530">
          <cell r="D8530" t="str">
            <v>JEA</v>
          </cell>
          <cell r="E8530" t="str">
            <v>Coal</v>
          </cell>
          <cell r="G8530">
            <v>4972320</v>
          </cell>
          <cell r="H8530" t="str">
            <v>Regulated</v>
          </cell>
        </row>
        <row r="8531">
          <cell r="D8531" t="str">
            <v>NextEra Energy, Inc.</v>
          </cell>
          <cell r="E8531" t="str">
            <v>Coal</v>
          </cell>
          <cell r="G8531">
            <v>1243079</v>
          </cell>
          <cell r="H8531" t="str">
            <v>Regulated</v>
          </cell>
        </row>
        <row r="8532">
          <cell r="D8532" t="str">
            <v>Starwood Energy Group Global LLC</v>
          </cell>
          <cell r="E8532" t="str">
            <v>Solar</v>
          </cell>
          <cell r="G8532" t="str">
            <v>NA</v>
          </cell>
          <cell r="H8532" t="str">
            <v>Merchant Unregulated</v>
          </cell>
        </row>
        <row r="8533">
          <cell r="D8533" t="str">
            <v>Pinnacle West Capital Corporation</v>
          </cell>
          <cell r="E8533" t="str">
            <v>Solar</v>
          </cell>
          <cell r="G8533" t="str">
            <v>NA</v>
          </cell>
          <cell r="H8533" t="str">
            <v>Regulated</v>
          </cell>
        </row>
        <row r="8534">
          <cell r="D8534" t="str">
            <v>Saint Agnes Medical Center</v>
          </cell>
          <cell r="E8534" t="str">
            <v>Gas</v>
          </cell>
          <cell r="G8534" t="str">
            <v>NA</v>
          </cell>
          <cell r="H8534" t="str">
            <v>Merchant Unregulated</v>
          </cell>
        </row>
        <row r="8535">
          <cell r="D8535" t="str">
            <v>Great River Energy</v>
          </cell>
          <cell r="E8535" t="str">
            <v>Oil</v>
          </cell>
          <cell r="G8535" t="str">
            <v>NA</v>
          </cell>
          <cell r="H8535" t="str">
            <v>Merchant Unregulated</v>
          </cell>
        </row>
        <row r="8536">
          <cell r="D8536" t="str">
            <v>St Charles City of MN</v>
          </cell>
          <cell r="E8536" t="str">
            <v>Oil</v>
          </cell>
          <cell r="G8536" t="str">
            <v>NA</v>
          </cell>
          <cell r="H8536" t="str">
            <v>Regulated</v>
          </cell>
        </row>
        <row r="8537">
          <cell r="D8537" t="str">
            <v>City of St. Cloud, MN</v>
          </cell>
          <cell r="E8537" t="str">
            <v>Water</v>
          </cell>
          <cell r="G8537" t="str">
            <v>NA</v>
          </cell>
          <cell r="H8537" t="str">
            <v>Merchant Unregulated</v>
          </cell>
        </row>
        <row r="8538">
          <cell r="D8538" t="str">
            <v>Associated Electric Cooperative Inc.</v>
          </cell>
          <cell r="E8538" t="str">
            <v>Gas</v>
          </cell>
          <cell r="G8538">
            <v>1192468</v>
          </cell>
          <cell r="H8538" t="str">
            <v>Merchant Unregulated</v>
          </cell>
        </row>
        <row r="8539">
          <cell r="D8539" t="str">
            <v>St Francis City of</v>
          </cell>
          <cell r="E8539" t="str">
            <v>Oil</v>
          </cell>
          <cell r="G8539" t="str">
            <v>NA</v>
          </cell>
          <cell r="H8539" t="str">
            <v>Regulated</v>
          </cell>
        </row>
        <row r="8540">
          <cell r="D8540" t="str">
            <v>Amzak Capital Management</v>
          </cell>
          <cell r="E8540" t="str">
            <v>Biomass</v>
          </cell>
          <cell r="G8540" t="str">
            <v>NA</v>
          </cell>
          <cell r="H8540" t="str">
            <v>Merchant Unregulated</v>
          </cell>
        </row>
        <row r="8541">
          <cell r="D8541" t="str">
            <v>Amzak Capital Management</v>
          </cell>
          <cell r="E8541" t="str">
            <v>Biomass</v>
          </cell>
          <cell r="G8541" t="str">
            <v>NA</v>
          </cell>
          <cell r="H8541" t="str">
            <v>Merchant Unregulated</v>
          </cell>
        </row>
        <row r="8542">
          <cell r="D8542" t="str">
            <v>St George City of</v>
          </cell>
          <cell r="E8542" t="str">
            <v>Oil</v>
          </cell>
          <cell r="G8542" t="str">
            <v>NA</v>
          </cell>
          <cell r="H8542" t="str">
            <v>Regulated</v>
          </cell>
        </row>
        <row r="8543">
          <cell r="D8543" t="str">
            <v>Dixie Escalante Electric</v>
          </cell>
          <cell r="E8543" t="str">
            <v>Solar</v>
          </cell>
          <cell r="G8543" t="str">
            <v>NA</v>
          </cell>
          <cell r="H8543" t="str">
            <v>Merchant Unregulated</v>
          </cell>
        </row>
        <row r="8544">
          <cell r="D8544" t="str">
            <v>St James City of MN</v>
          </cell>
          <cell r="E8544" t="str">
            <v>Oil</v>
          </cell>
          <cell r="G8544" t="str">
            <v>NA</v>
          </cell>
          <cell r="H8544" t="str">
            <v>Regulated</v>
          </cell>
        </row>
        <row r="8545">
          <cell r="D8545" t="str">
            <v>St John City of</v>
          </cell>
          <cell r="E8545" t="str">
            <v>Oil</v>
          </cell>
          <cell r="G8545" t="str">
            <v>NA</v>
          </cell>
          <cell r="H8545" t="str">
            <v>Regulated</v>
          </cell>
        </row>
        <row r="8546">
          <cell r="D8546" t="str">
            <v>St John's Hospital &amp; Health</v>
          </cell>
          <cell r="E8546" t="str">
            <v>Gas</v>
          </cell>
          <cell r="G8546" t="str">
            <v>NA</v>
          </cell>
          <cell r="H8546" t="str">
            <v>Merchant Unregulated</v>
          </cell>
        </row>
        <row r="8547">
          <cell r="D8547" t="str">
            <v>Riverstone Holdings LLC</v>
          </cell>
          <cell r="E8547" t="str">
            <v>Wind</v>
          </cell>
          <cell r="G8547" t="str">
            <v>NA</v>
          </cell>
          <cell r="H8547" t="str">
            <v>Foreign</v>
          </cell>
        </row>
        <row r="8548">
          <cell r="D8548" t="str">
            <v>St Joseph's Hospital</v>
          </cell>
          <cell r="E8548" t="str">
            <v>Gas</v>
          </cell>
          <cell r="G8548" t="str">
            <v>NA</v>
          </cell>
          <cell r="H8548" t="str">
            <v>Merchant Unregulated</v>
          </cell>
        </row>
        <row r="8549">
          <cell r="D8549" t="str">
            <v>Algonquin Power &amp; Utilities Corp.</v>
          </cell>
          <cell r="E8549" t="str">
            <v>Wind</v>
          </cell>
          <cell r="G8549" t="str">
            <v>NA</v>
          </cell>
          <cell r="H8549" t="str">
            <v>Foreign</v>
          </cell>
        </row>
        <row r="8550">
          <cell r="D8550" t="str">
            <v>Emera Incorporated</v>
          </cell>
          <cell r="E8550" t="str">
            <v>Wind</v>
          </cell>
          <cell r="G8550" t="str">
            <v>NA</v>
          </cell>
          <cell r="H8550" t="str">
            <v>Foreign</v>
          </cell>
        </row>
        <row r="8551">
          <cell r="D8551" t="str">
            <v>St Louis City of</v>
          </cell>
          <cell r="E8551" t="str">
            <v>Oil</v>
          </cell>
          <cell r="G8551" t="str">
            <v>NA</v>
          </cell>
          <cell r="H8551" t="str">
            <v>Regulated</v>
          </cell>
        </row>
        <row r="8552">
          <cell r="D8552" t="str">
            <v>Anheuser-Busch, Inc.</v>
          </cell>
          <cell r="E8552" t="str">
            <v>Coal</v>
          </cell>
          <cell r="G8552" t="str">
            <v>NA</v>
          </cell>
          <cell r="H8552" t="str">
            <v>Merchant Unregulated</v>
          </cell>
        </row>
        <row r="8553">
          <cell r="D8553" t="str">
            <v>St Louis City of</v>
          </cell>
          <cell r="E8553" t="str">
            <v>Water</v>
          </cell>
          <cell r="G8553" t="str">
            <v>NA</v>
          </cell>
          <cell r="H8553" t="str">
            <v>Regulated</v>
          </cell>
        </row>
        <row r="8554">
          <cell r="D8554" t="str">
            <v>NextEra Energy, Inc.</v>
          </cell>
          <cell r="E8554" t="str">
            <v>Nuclear</v>
          </cell>
          <cell r="G8554">
            <v>9496155</v>
          </cell>
          <cell r="H8554" t="str">
            <v>Regulated</v>
          </cell>
        </row>
        <row r="8555">
          <cell r="D8555" t="str">
            <v>Florida Municipal Power Agency</v>
          </cell>
          <cell r="E8555" t="str">
            <v>Nuclear</v>
          </cell>
          <cell r="G8555">
            <v>451418</v>
          </cell>
          <cell r="H8555" t="str">
            <v>Regulated</v>
          </cell>
        </row>
        <row r="8556">
          <cell r="D8556" t="str">
            <v>Orlando Utilities Commission</v>
          </cell>
          <cell r="E8556" t="str">
            <v>Nuclear</v>
          </cell>
          <cell r="G8556">
            <v>311886</v>
          </cell>
          <cell r="H8556" t="str">
            <v>Regulated</v>
          </cell>
        </row>
        <row r="8557">
          <cell r="D8557" t="str">
            <v>Alaska Village Electric Cooperative, Inc.</v>
          </cell>
          <cell r="E8557" t="str">
            <v>Oil</v>
          </cell>
          <cell r="G8557" t="str">
            <v>NA</v>
          </cell>
          <cell r="H8557" t="str">
            <v>Merchant Unregulated</v>
          </cell>
        </row>
        <row r="8558">
          <cell r="D8558" t="str">
            <v>St Marys City of OH</v>
          </cell>
          <cell r="E8558" t="str">
            <v>Oil</v>
          </cell>
          <cell r="G8558" t="str">
            <v>NA</v>
          </cell>
          <cell r="H8558" t="str">
            <v>Regulated</v>
          </cell>
        </row>
        <row r="8559">
          <cell r="D8559" t="str">
            <v>United States Government</v>
          </cell>
          <cell r="E8559" t="str">
            <v>Water</v>
          </cell>
          <cell r="G8559" t="str">
            <v>NA</v>
          </cell>
          <cell r="H8559" t="str">
            <v>Merchant Unregulated</v>
          </cell>
        </row>
        <row r="8560">
          <cell r="D8560" t="str">
            <v>St Mary's Hospital (MN)</v>
          </cell>
          <cell r="E8560" t="str">
            <v>Gas</v>
          </cell>
          <cell r="G8560" t="str">
            <v>NA</v>
          </cell>
          <cell r="H8560" t="str">
            <v>Merchant Unregulated</v>
          </cell>
        </row>
        <row r="8561">
          <cell r="D8561" t="str">
            <v>St Mary's Hospital (MN)</v>
          </cell>
          <cell r="E8561" t="str">
            <v>Oil</v>
          </cell>
          <cell r="G8561" t="str">
            <v>NA</v>
          </cell>
          <cell r="H8561" t="str">
            <v>Merchant Unregulated</v>
          </cell>
        </row>
        <row r="8562">
          <cell r="D8562" t="str">
            <v>Alaska Village Electric Cooperative, Inc.</v>
          </cell>
          <cell r="E8562" t="str">
            <v>Oil</v>
          </cell>
          <cell r="G8562" t="str">
            <v>NA</v>
          </cell>
          <cell r="H8562" t="str">
            <v>Merchant Unregulated</v>
          </cell>
        </row>
        <row r="8563">
          <cell r="D8563" t="str">
            <v>Schuylkill Energy Resource Inc</v>
          </cell>
          <cell r="E8563" t="str">
            <v>Coal</v>
          </cell>
          <cell r="G8563" t="str">
            <v>NA</v>
          </cell>
          <cell r="H8563" t="str">
            <v>Merchant Unregulated</v>
          </cell>
        </row>
        <row r="8564">
          <cell r="D8564" t="str">
            <v>DTE Energy Company</v>
          </cell>
          <cell r="E8564" t="str">
            <v>Biomass</v>
          </cell>
          <cell r="G8564" t="str">
            <v>NA</v>
          </cell>
          <cell r="H8564" t="str">
            <v>Merchant Unregulated</v>
          </cell>
        </row>
        <row r="8565">
          <cell r="D8565" t="str">
            <v>Ever-Green Energy, LLC</v>
          </cell>
          <cell r="E8565" t="str">
            <v>Biomass</v>
          </cell>
          <cell r="G8565" t="str">
            <v>NA</v>
          </cell>
          <cell r="H8565" t="str">
            <v>Merchant Unregulated</v>
          </cell>
        </row>
        <row r="8566">
          <cell r="D8566" t="str">
            <v>South Carolina Public Service Authority</v>
          </cell>
          <cell r="E8566" t="str">
            <v>Water</v>
          </cell>
          <cell r="G8566">
            <v>28485</v>
          </cell>
          <cell r="H8566" t="str">
            <v>Regulated</v>
          </cell>
        </row>
        <row r="8567">
          <cell r="D8567" t="str">
            <v>St Vincent's Medical Center</v>
          </cell>
          <cell r="E8567" t="str">
            <v>Gas</v>
          </cell>
          <cell r="G8567" t="str">
            <v>NA</v>
          </cell>
          <cell r="H8567" t="str">
            <v>Merchant Unregulated</v>
          </cell>
        </row>
        <row r="8568">
          <cell r="D8568" t="str">
            <v>Great Plains Energy Inc.</v>
          </cell>
          <cell r="E8568" t="str">
            <v>Biomass</v>
          </cell>
          <cell r="G8568">
            <v>3295</v>
          </cell>
          <cell r="H8568" t="str">
            <v>Regulated</v>
          </cell>
        </row>
        <row r="8569">
          <cell r="D8569" t="str">
            <v>Integrys Energy Group, Inc.</v>
          </cell>
          <cell r="E8569" t="str">
            <v>Solar</v>
          </cell>
          <cell r="G8569" t="str">
            <v>NA</v>
          </cell>
          <cell r="H8569" t="str">
            <v>Merchant Unregulated</v>
          </cell>
        </row>
        <row r="8570">
          <cell r="D8570" t="str">
            <v>Stafford City of</v>
          </cell>
          <cell r="E8570" t="str">
            <v>Oil</v>
          </cell>
          <cell r="G8570" t="str">
            <v>NA</v>
          </cell>
          <cell r="H8570" t="str">
            <v>Regulated</v>
          </cell>
        </row>
        <row r="8571">
          <cell r="D8571" t="str">
            <v>Ameresco Inc.</v>
          </cell>
          <cell r="E8571" t="str">
            <v>Biomass</v>
          </cell>
          <cell r="G8571" t="str">
            <v>NA</v>
          </cell>
          <cell r="H8571" t="str">
            <v>Merchant Unregulated</v>
          </cell>
        </row>
        <row r="8572">
          <cell r="D8572" t="str">
            <v>Jacob M. Stahl</v>
          </cell>
          <cell r="E8572" t="str">
            <v>Wind</v>
          </cell>
          <cell r="G8572" t="str">
            <v>NA</v>
          </cell>
          <cell r="H8572" t="str">
            <v>Merchant Unregulated</v>
          </cell>
        </row>
        <row r="8573">
          <cell r="D8573" t="str">
            <v>Edison International</v>
          </cell>
          <cell r="E8573" t="str">
            <v>Wind</v>
          </cell>
          <cell r="G8573" t="str">
            <v>NA</v>
          </cell>
          <cell r="H8573" t="str">
            <v>Merchant Unregulated</v>
          </cell>
        </row>
        <row r="8574">
          <cell r="D8574" t="str">
            <v>Stahlbush Island Farms Inc.</v>
          </cell>
          <cell r="E8574" t="str">
            <v>Biomass</v>
          </cell>
          <cell r="G8574" t="str">
            <v>NA</v>
          </cell>
          <cell r="H8574" t="str">
            <v>Merchant Unregulated</v>
          </cell>
        </row>
        <row r="8575">
          <cell r="D8575" t="str">
            <v>Berkshire Hathaway Inc.</v>
          </cell>
          <cell r="E8575" t="str">
            <v>Water</v>
          </cell>
          <cell r="G8575">
            <v>4313</v>
          </cell>
          <cell r="H8575" t="str">
            <v>Regulated</v>
          </cell>
        </row>
        <row r="8576">
          <cell r="D8576" t="str">
            <v>MidAmerican Energy Holdings Company</v>
          </cell>
          <cell r="E8576" t="str">
            <v>Water</v>
          </cell>
          <cell r="G8576">
            <v>490</v>
          </cell>
          <cell r="H8576" t="str">
            <v>Regulated</v>
          </cell>
        </row>
        <row r="8577">
          <cell r="D8577" t="str">
            <v>United States Government</v>
          </cell>
          <cell r="E8577" t="str">
            <v>Water</v>
          </cell>
          <cell r="G8577" t="str">
            <v>NA</v>
          </cell>
          <cell r="H8577" t="str">
            <v>Merchant Unregulated</v>
          </cell>
        </row>
        <row r="8578">
          <cell r="D8578" t="str">
            <v>Stanberry City of</v>
          </cell>
          <cell r="E8578" t="str">
            <v>Gas</v>
          </cell>
          <cell r="G8578" t="str">
            <v>NA</v>
          </cell>
          <cell r="H8578" t="str">
            <v>Regulated</v>
          </cell>
        </row>
        <row r="8579">
          <cell r="D8579" t="str">
            <v>UPC Energy Group</v>
          </cell>
          <cell r="E8579" t="str">
            <v>Solar</v>
          </cell>
          <cell r="G8579" t="str">
            <v>NA</v>
          </cell>
          <cell r="H8579" t="str">
            <v>Merchant Unregulated</v>
          </cell>
        </row>
        <row r="8580">
          <cell r="D8580" t="str">
            <v>PG&amp;E Corporation</v>
          </cell>
          <cell r="E8580" t="str">
            <v>Water</v>
          </cell>
          <cell r="G8580">
            <v>240806</v>
          </cell>
          <cell r="H8580" t="str">
            <v>Regulated</v>
          </cell>
        </row>
        <row r="8581">
          <cell r="D8581" t="str">
            <v>Covanta Holding Corporation</v>
          </cell>
          <cell r="E8581" t="str">
            <v>Biomass</v>
          </cell>
          <cell r="G8581" t="str">
            <v>NA</v>
          </cell>
          <cell r="H8581" t="str">
            <v>Merchant Unregulated</v>
          </cell>
        </row>
        <row r="8582">
          <cell r="D8582" t="str">
            <v>Orlando Utilities Commission</v>
          </cell>
          <cell r="E8582" t="str">
            <v>Gas</v>
          </cell>
          <cell r="G8582">
            <v>1307439</v>
          </cell>
          <cell r="H8582" t="str">
            <v>Regulated</v>
          </cell>
        </row>
        <row r="8583">
          <cell r="D8583" t="str">
            <v>Florida Municipal Power Agency</v>
          </cell>
          <cell r="E8583" t="str">
            <v>Gas</v>
          </cell>
          <cell r="G8583">
            <v>76857</v>
          </cell>
          <cell r="H8583" t="str">
            <v>Regulated</v>
          </cell>
        </row>
        <row r="8584">
          <cell r="D8584" t="str">
            <v>Southern Company</v>
          </cell>
          <cell r="E8584" t="str">
            <v>Gas</v>
          </cell>
          <cell r="G8584">
            <v>1427325</v>
          </cell>
          <cell r="H8584" t="str">
            <v>Regulated</v>
          </cell>
        </row>
        <row r="8585">
          <cell r="D8585" t="str">
            <v>Orlando Utilities Commission</v>
          </cell>
          <cell r="E8585" t="str">
            <v>Gas</v>
          </cell>
          <cell r="G8585">
            <v>614846</v>
          </cell>
          <cell r="H8585" t="str">
            <v>Regulated</v>
          </cell>
        </row>
        <row r="8586">
          <cell r="D8586" t="str">
            <v>Kissimmee Utility Authority</v>
          </cell>
          <cell r="E8586" t="str">
            <v>Gas</v>
          </cell>
          <cell r="G8586">
            <v>76857</v>
          </cell>
          <cell r="H8586" t="str">
            <v>Regulated</v>
          </cell>
        </row>
        <row r="8587">
          <cell r="D8587" t="str">
            <v>Florida Municipal Power Agency</v>
          </cell>
          <cell r="E8587" t="str">
            <v>Coal</v>
          </cell>
          <cell r="G8587">
            <v>862766</v>
          </cell>
          <cell r="H8587" t="str">
            <v>Regulated</v>
          </cell>
        </row>
        <row r="8588">
          <cell r="D8588" t="str">
            <v>Kissimmee Utility Authority</v>
          </cell>
          <cell r="E8588" t="str">
            <v>Coal</v>
          </cell>
          <cell r="G8588">
            <v>75241</v>
          </cell>
          <cell r="H8588" t="str">
            <v>Regulated</v>
          </cell>
        </row>
        <row r="8589">
          <cell r="D8589" t="str">
            <v>Orlando Utilities Commission</v>
          </cell>
          <cell r="E8589" t="str">
            <v>Coal</v>
          </cell>
          <cell r="G8589">
            <v>2197041</v>
          </cell>
          <cell r="H8589" t="str">
            <v>Regulated</v>
          </cell>
        </row>
        <row r="8590">
          <cell r="D8590" t="str">
            <v>Great River Energy</v>
          </cell>
          <cell r="E8590" t="str">
            <v>Coal</v>
          </cell>
          <cell r="G8590" t="str">
            <v>NA</v>
          </cell>
          <cell r="H8590" t="str">
            <v>Merchant Unregulated</v>
          </cell>
        </row>
        <row r="8591">
          <cell r="D8591" t="str">
            <v>Great River Energy</v>
          </cell>
          <cell r="E8591" t="str">
            <v>Oil</v>
          </cell>
          <cell r="G8591" t="str">
            <v>NA</v>
          </cell>
          <cell r="H8591" t="str">
            <v>Merchant Unregulated</v>
          </cell>
        </row>
        <row r="8592">
          <cell r="D8592" t="str">
            <v>Sumitomo Corporation</v>
          </cell>
          <cell r="E8592" t="str">
            <v>Wind</v>
          </cell>
          <cell r="G8592">
            <v>166307</v>
          </cell>
          <cell r="H8592" t="str">
            <v>Merchant Unregulated</v>
          </cell>
        </row>
        <row r="8593">
          <cell r="D8593" t="str">
            <v>General Electric Company</v>
          </cell>
          <cell r="E8593" t="str">
            <v>Wind</v>
          </cell>
          <cell r="G8593">
            <v>166307</v>
          </cell>
          <cell r="H8593" t="str">
            <v>Merchant Unregulated</v>
          </cell>
        </row>
        <row r="8594">
          <cell r="D8594" t="str">
            <v>Invenergy LLC</v>
          </cell>
          <cell r="E8594" t="str">
            <v>Wind</v>
          </cell>
          <cell r="G8594">
            <v>58698</v>
          </cell>
          <cell r="H8594" t="str">
            <v>Merchant Unregulated</v>
          </cell>
        </row>
        <row r="8595">
          <cell r="D8595" t="str">
            <v>SunEdison, Inc.</v>
          </cell>
          <cell r="E8595" t="str">
            <v>Solar</v>
          </cell>
          <cell r="G8595" t="str">
            <v>NA</v>
          </cell>
          <cell r="H8595" t="str">
            <v>Merchant Unregulated</v>
          </cell>
        </row>
        <row r="8596">
          <cell r="D8596" t="str">
            <v>SunEdison, Inc.</v>
          </cell>
          <cell r="E8596" t="str">
            <v>Solar</v>
          </cell>
          <cell r="G8596" t="str">
            <v>NA</v>
          </cell>
          <cell r="H8596" t="str">
            <v>Merchant Unregulated</v>
          </cell>
        </row>
        <row r="8597">
          <cell r="D8597" t="str">
            <v>Goldman Sachs Group, Inc.</v>
          </cell>
          <cell r="E8597" t="str">
            <v>Solar</v>
          </cell>
          <cell r="G8597" t="str">
            <v>NA</v>
          </cell>
          <cell r="H8597" t="str">
            <v>Merchant Unregulated</v>
          </cell>
        </row>
        <row r="8598">
          <cell r="D8598" t="str">
            <v>SunEdison, Inc.</v>
          </cell>
          <cell r="E8598" t="str">
            <v>Solar</v>
          </cell>
          <cell r="G8598" t="str">
            <v>NA</v>
          </cell>
          <cell r="H8598" t="str">
            <v>Merchant Unregulated</v>
          </cell>
        </row>
        <row r="8599">
          <cell r="D8599" t="str">
            <v>SunEdison, Inc.</v>
          </cell>
          <cell r="E8599" t="str">
            <v>Solar</v>
          </cell>
          <cell r="G8599" t="str">
            <v>NA</v>
          </cell>
          <cell r="H8599" t="str">
            <v>Merchant Unregulated</v>
          </cell>
        </row>
        <row r="8600">
          <cell r="D8600" t="str">
            <v>SunEdison, Inc.</v>
          </cell>
          <cell r="E8600" t="str">
            <v>Solar</v>
          </cell>
          <cell r="G8600" t="str">
            <v>NA</v>
          </cell>
          <cell r="H8600" t="str">
            <v>Merchant Unregulated</v>
          </cell>
        </row>
        <row r="8601">
          <cell r="D8601" t="str">
            <v>Goldman Sachs Group, Inc.</v>
          </cell>
          <cell r="E8601" t="str">
            <v>Solar</v>
          </cell>
          <cell r="G8601" t="str">
            <v>NA</v>
          </cell>
          <cell r="H8601" t="str">
            <v>Merchant Unregulated</v>
          </cell>
        </row>
        <row r="8602">
          <cell r="D8602" t="str">
            <v>SunEdison, Inc.</v>
          </cell>
          <cell r="E8602" t="str">
            <v>Solar</v>
          </cell>
          <cell r="G8602" t="str">
            <v>NA</v>
          </cell>
          <cell r="H8602" t="str">
            <v>Merchant Unregulated</v>
          </cell>
        </row>
        <row r="8603">
          <cell r="D8603" t="str">
            <v>Pinnacle West Capital Corporation</v>
          </cell>
          <cell r="E8603" t="str">
            <v>Solar</v>
          </cell>
          <cell r="G8603">
            <v>564</v>
          </cell>
          <cell r="H8603" t="str">
            <v>Regulated</v>
          </cell>
        </row>
        <row r="8604">
          <cell r="D8604" t="str">
            <v>Iberdrola, S.A.</v>
          </cell>
          <cell r="E8604" t="str">
            <v>Wind</v>
          </cell>
          <cell r="G8604">
            <v>223047</v>
          </cell>
          <cell r="H8604" t="str">
            <v>Merchant Unregulated</v>
          </cell>
        </row>
        <row r="8605">
          <cell r="D8605" t="str">
            <v>Brookfield Renewable Energy Partners L.P.</v>
          </cell>
          <cell r="E8605" t="str">
            <v>Water</v>
          </cell>
          <cell r="G8605" t="str">
            <v>NA</v>
          </cell>
          <cell r="H8605" t="str">
            <v>Merchant Unregulated</v>
          </cell>
        </row>
        <row r="8606">
          <cell r="D8606" t="str">
            <v>Brookfield Asset Management Inc.</v>
          </cell>
          <cell r="E8606" t="str">
            <v>Water</v>
          </cell>
          <cell r="G8606" t="str">
            <v>NA</v>
          </cell>
          <cell r="H8606" t="str">
            <v>Merchant Unregulated</v>
          </cell>
        </row>
        <row r="8607">
          <cell r="D8607" t="str">
            <v>Starrett City Inc</v>
          </cell>
          <cell r="E8607" t="str">
            <v>Gas</v>
          </cell>
          <cell r="G8607">
            <v>65669</v>
          </cell>
          <cell r="H8607" t="str">
            <v>Merchant Unregulated</v>
          </cell>
        </row>
        <row r="8608">
          <cell r="D8608" t="str">
            <v>Starrett City Inc</v>
          </cell>
          <cell r="E8608" t="str">
            <v>Oil</v>
          </cell>
          <cell r="G8608">
            <v>1889</v>
          </cell>
          <cell r="H8608" t="str">
            <v>Merchant Unregulated</v>
          </cell>
        </row>
        <row r="8609">
          <cell r="D8609" t="str">
            <v>Carlyle Group L.P.</v>
          </cell>
          <cell r="E8609" t="str">
            <v>Gas</v>
          </cell>
          <cell r="G8609" t="str">
            <v>NA</v>
          </cell>
          <cell r="H8609" t="str">
            <v>Merchant Unregulated</v>
          </cell>
        </row>
        <row r="8610">
          <cell r="D8610" t="str">
            <v>State Automobile Mutual Insurance Company</v>
          </cell>
          <cell r="E8610" t="str">
            <v>Oil</v>
          </cell>
          <cell r="G8610" t="str">
            <v>NA</v>
          </cell>
          <cell r="H8610" t="str">
            <v>Merchant Unregulated</v>
          </cell>
        </row>
        <row r="8611">
          <cell r="D8611" t="str">
            <v>State Center City of</v>
          </cell>
          <cell r="E8611" t="str">
            <v>Oil</v>
          </cell>
          <cell r="G8611" t="str">
            <v>NA</v>
          </cell>
          <cell r="H8611" t="str">
            <v>Regulated</v>
          </cell>
        </row>
        <row r="8612">
          <cell r="D8612" t="str">
            <v>State Farm Mutual Automobile Insurance Company</v>
          </cell>
          <cell r="E8612" t="str">
            <v>Oil</v>
          </cell>
          <cell r="G8612" t="str">
            <v>NA</v>
          </cell>
          <cell r="H8612" t="str">
            <v>Merchant Unregulated</v>
          </cell>
        </row>
        <row r="8613">
          <cell r="D8613" t="str">
            <v>State Farm Mutual Automobile Insurance Company</v>
          </cell>
          <cell r="E8613" t="str">
            <v>Oil</v>
          </cell>
          <cell r="G8613" t="str">
            <v>NA</v>
          </cell>
          <cell r="H8613" t="str">
            <v>Merchant Unregulated</v>
          </cell>
        </row>
        <row r="8614">
          <cell r="D8614" t="str">
            <v>State Farm Mutual Automobile Insurance Company</v>
          </cell>
          <cell r="E8614" t="str">
            <v>Oil</v>
          </cell>
          <cell r="G8614" t="str">
            <v>NA</v>
          </cell>
          <cell r="H8614" t="str">
            <v>Merchant Unregulated</v>
          </cell>
        </row>
        <row r="8615">
          <cell r="D8615" t="str">
            <v>Westar Energy, Inc.</v>
          </cell>
          <cell r="E8615" t="str">
            <v>Gas</v>
          </cell>
          <cell r="G8615">
            <v>771731</v>
          </cell>
          <cell r="H8615" t="str">
            <v>Regulated</v>
          </cell>
        </row>
        <row r="8616">
          <cell r="D8616" t="str">
            <v>Empire District Electric Company</v>
          </cell>
          <cell r="E8616" t="str">
            <v>Gas</v>
          </cell>
          <cell r="G8616">
            <v>1157595</v>
          </cell>
          <cell r="H8616" t="str">
            <v>Regulated</v>
          </cell>
        </row>
        <row r="8617">
          <cell r="D8617" t="str">
            <v>Empire District Electric Company</v>
          </cell>
          <cell r="E8617" t="str">
            <v>Gas</v>
          </cell>
          <cell r="G8617">
            <v>8379</v>
          </cell>
          <cell r="H8617" t="str">
            <v>Regulated</v>
          </cell>
        </row>
        <row r="8618">
          <cell r="D8618" t="str">
            <v>Michigan South Central Power Agency</v>
          </cell>
          <cell r="E8618" t="str">
            <v>Oil</v>
          </cell>
          <cell r="G8618" t="str">
            <v>NA</v>
          </cell>
          <cell r="H8618" t="str">
            <v>Merchant Unregulated</v>
          </cell>
        </row>
        <row r="8619">
          <cell r="D8619" t="str">
            <v>NextEra Energy, Inc.</v>
          </cell>
          <cell r="E8619" t="str">
            <v>Wind</v>
          </cell>
          <cell r="G8619">
            <v>292756</v>
          </cell>
          <cell r="H8619" t="str">
            <v>Merchant Unregulated</v>
          </cell>
        </row>
        <row r="8620">
          <cell r="D8620" t="str">
            <v>NextEra Energy, Inc.</v>
          </cell>
          <cell r="E8620" t="str">
            <v>Wind</v>
          </cell>
          <cell r="G8620">
            <v>402669</v>
          </cell>
          <cell r="H8620" t="str">
            <v>Merchant Unregulated</v>
          </cell>
        </row>
        <row r="8621">
          <cell r="D8621" t="str">
            <v>North Carolina Municipal Power Agency Number 1</v>
          </cell>
          <cell r="E8621" t="str">
            <v>Oil</v>
          </cell>
          <cell r="G8621" t="str">
            <v>NA</v>
          </cell>
          <cell r="H8621" t="str">
            <v>Regulated</v>
          </cell>
        </row>
        <row r="8622">
          <cell r="D8622" t="str">
            <v>North Carolina Municipal Power Agency Number 1</v>
          </cell>
          <cell r="E8622" t="str">
            <v>Oil</v>
          </cell>
          <cell r="G8622" t="str">
            <v>NA</v>
          </cell>
          <cell r="H8622" t="str">
            <v>Regulated</v>
          </cell>
        </row>
        <row r="8623">
          <cell r="D8623" t="str">
            <v>Independence City of MO</v>
          </cell>
          <cell r="E8623" t="str">
            <v>Gas</v>
          </cell>
          <cell r="G8623" t="str">
            <v>NA</v>
          </cell>
          <cell r="H8623" t="str">
            <v>Regulated</v>
          </cell>
        </row>
        <row r="8624">
          <cell r="D8624" t="str">
            <v>Independence City of MO</v>
          </cell>
          <cell r="E8624" t="str">
            <v>Oil</v>
          </cell>
          <cell r="G8624" t="str">
            <v>NA</v>
          </cell>
          <cell r="H8624" t="str">
            <v>Regulated</v>
          </cell>
        </row>
        <row r="8625">
          <cell r="D8625" t="str">
            <v>Ormat Industries Ltd.</v>
          </cell>
          <cell r="E8625" t="str">
            <v>Geothermal</v>
          </cell>
          <cell r="G8625" t="str">
            <v>NA</v>
          </cell>
          <cell r="H8625" t="str">
            <v>Merchant Unregulated</v>
          </cell>
        </row>
        <row r="8626">
          <cell r="D8626" t="str">
            <v>Ormat Technologies, Inc.</v>
          </cell>
          <cell r="E8626" t="str">
            <v>Geothermal</v>
          </cell>
          <cell r="G8626" t="str">
            <v>NA</v>
          </cell>
          <cell r="H8626" t="str">
            <v>Merchant Unregulated</v>
          </cell>
        </row>
        <row r="8627">
          <cell r="D8627" t="str">
            <v>Ormat Industries Ltd.</v>
          </cell>
          <cell r="E8627" t="str">
            <v>Geothermal</v>
          </cell>
          <cell r="G8627" t="str">
            <v>NA</v>
          </cell>
          <cell r="H8627" t="str">
            <v>Merchant Unregulated</v>
          </cell>
        </row>
        <row r="8628">
          <cell r="D8628" t="str">
            <v>Ormat Technologies, Inc.</v>
          </cell>
          <cell r="E8628" t="str">
            <v>Geothermal</v>
          </cell>
          <cell r="G8628" t="str">
            <v>NA</v>
          </cell>
          <cell r="H8628" t="str">
            <v>Merchant Unregulated</v>
          </cell>
        </row>
        <row r="8629">
          <cell r="D8629" t="str">
            <v>Ormat Industries Ltd.</v>
          </cell>
          <cell r="E8629" t="str">
            <v>Geothermal</v>
          </cell>
          <cell r="G8629" t="str">
            <v>NA</v>
          </cell>
          <cell r="H8629" t="str">
            <v>Merchant Unregulated</v>
          </cell>
        </row>
        <row r="8630">
          <cell r="D8630" t="str">
            <v>Ormat Technologies, Inc.</v>
          </cell>
          <cell r="E8630" t="str">
            <v>Geothermal</v>
          </cell>
          <cell r="G8630" t="str">
            <v>NA</v>
          </cell>
          <cell r="H8630" t="str">
            <v>Merchant Unregulated</v>
          </cell>
        </row>
        <row r="8631">
          <cell r="D8631" t="str">
            <v>JPMorgan Chase &amp; Co.</v>
          </cell>
          <cell r="E8631" t="str">
            <v>Geothermal</v>
          </cell>
          <cell r="G8631" t="str">
            <v>NA</v>
          </cell>
          <cell r="H8631" t="str">
            <v>Merchant Unregulated</v>
          </cell>
        </row>
        <row r="8632">
          <cell r="D8632" t="str">
            <v>Ormat Industries Ltd.</v>
          </cell>
          <cell r="E8632" t="str">
            <v>Geothermal</v>
          </cell>
          <cell r="G8632" t="str">
            <v>NA</v>
          </cell>
          <cell r="H8632" t="str">
            <v>Merchant Unregulated</v>
          </cell>
        </row>
        <row r="8633">
          <cell r="D8633" t="str">
            <v>Ormat Technologies, Inc.</v>
          </cell>
          <cell r="E8633" t="str">
            <v>Geothermal</v>
          </cell>
          <cell r="G8633" t="str">
            <v>NA</v>
          </cell>
          <cell r="H8633" t="str">
            <v>Merchant Unregulated</v>
          </cell>
        </row>
        <row r="8634">
          <cell r="D8634" t="str">
            <v>JPMorgan Chase &amp; Co.</v>
          </cell>
          <cell r="E8634" t="str">
            <v>Geothermal</v>
          </cell>
          <cell r="G8634" t="str">
            <v>NA</v>
          </cell>
          <cell r="H8634" t="str">
            <v>Merchant Unregulated</v>
          </cell>
        </row>
        <row r="8635">
          <cell r="D8635" t="str">
            <v>Alaska Village Electric Cooperative, Inc.</v>
          </cell>
          <cell r="E8635" t="str">
            <v>Oil</v>
          </cell>
          <cell r="G8635" t="str">
            <v>NA</v>
          </cell>
          <cell r="H8635" t="str">
            <v>Merchant Unregulated</v>
          </cell>
        </row>
        <row r="8636">
          <cell r="D8636" t="str">
            <v>Riviana Foods Inc</v>
          </cell>
          <cell r="E8636" t="str">
            <v>Biomass</v>
          </cell>
          <cell r="G8636" t="str">
            <v>NA</v>
          </cell>
          <cell r="H8636" t="str">
            <v>Merchant Unregulated</v>
          </cell>
        </row>
        <row r="8637">
          <cell r="D8637" t="str">
            <v>Riceland Foods</v>
          </cell>
          <cell r="E8637" t="str">
            <v>Biomass</v>
          </cell>
          <cell r="G8637" t="str">
            <v>NA</v>
          </cell>
          <cell r="H8637" t="str">
            <v>Merchant Unregulated</v>
          </cell>
        </row>
        <row r="8638">
          <cell r="D8638" t="str">
            <v>Emera Incorporated</v>
          </cell>
          <cell r="E8638" t="str">
            <v>Wind</v>
          </cell>
          <cell r="G8638">
            <v>12257</v>
          </cell>
          <cell r="H8638" t="str">
            <v>Merchant Unregulated</v>
          </cell>
        </row>
        <row r="8639">
          <cell r="D8639" t="str">
            <v>First Wind Holdings Inc.</v>
          </cell>
          <cell r="E8639" t="str">
            <v>Wind</v>
          </cell>
          <cell r="G8639">
            <v>12756</v>
          </cell>
          <cell r="H8639" t="str">
            <v>Merchant Unregulated</v>
          </cell>
        </row>
        <row r="8640">
          <cell r="D8640" t="str">
            <v>First Wind Holdings Inc.</v>
          </cell>
          <cell r="E8640" t="str">
            <v>Wind</v>
          </cell>
          <cell r="G8640">
            <v>9161</v>
          </cell>
          <cell r="H8640" t="str">
            <v>Merchant Unregulated</v>
          </cell>
        </row>
        <row r="8641">
          <cell r="D8641" t="str">
            <v>Emera Incorporated</v>
          </cell>
          <cell r="E8641" t="str">
            <v>Wind</v>
          </cell>
          <cell r="G8641">
            <v>8801</v>
          </cell>
          <cell r="H8641" t="str">
            <v>Merchant Unregulated</v>
          </cell>
        </row>
        <row r="8642">
          <cell r="D8642" t="str">
            <v>Archer-Daniels-Midland Company</v>
          </cell>
          <cell r="E8642" t="str">
            <v>Gas</v>
          </cell>
          <cell r="G8642" t="str">
            <v>NA</v>
          </cell>
          <cell r="H8642" t="str">
            <v>Merchant Unregulated</v>
          </cell>
        </row>
        <row r="8643">
          <cell r="D8643" t="str">
            <v>Rockland Capital, LLC</v>
          </cell>
          <cell r="E8643" t="str">
            <v>Other Nonrenewable</v>
          </cell>
          <cell r="G8643" t="str">
            <v>NA</v>
          </cell>
          <cell r="H8643" t="str">
            <v>Merchant Unregulated</v>
          </cell>
        </row>
        <row r="8644">
          <cell r="D8644" t="str">
            <v>Sterling City of</v>
          </cell>
          <cell r="E8644" t="str">
            <v>Oil</v>
          </cell>
          <cell r="G8644" t="str">
            <v>NA</v>
          </cell>
          <cell r="H8644" t="str">
            <v>Regulated</v>
          </cell>
        </row>
        <row r="8645">
          <cell r="D8645" t="str">
            <v>ReEnergy Holdings LLC</v>
          </cell>
          <cell r="E8645" t="str">
            <v>Other Nonrenewable</v>
          </cell>
          <cell r="G8645">
            <v>14194</v>
          </cell>
          <cell r="H8645" t="str">
            <v>Merchant Unregulated</v>
          </cell>
        </row>
        <row r="8646">
          <cell r="D8646" t="str">
            <v>Riverstone/Carlyle Renewable and Alternative Energy Fund II , L.P.</v>
          </cell>
          <cell r="E8646" t="str">
            <v>Other Nonrenewable</v>
          </cell>
          <cell r="G8646">
            <v>127737</v>
          </cell>
          <cell r="H8646" t="str">
            <v>Merchant Unregulated</v>
          </cell>
        </row>
        <row r="8647">
          <cell r="D8647" t="str">
            <v>Oneida County Industl Dev Agcy</v>
          </cell>
          <cell r="E8647" t="str">
            <v>Oil</v>
          </cell>
          <cell r="G8647" t="str">
            <v>NA</v>
          </cell>
          <cell r="H8647" t="str">
            <v>Merchant Unregulated</v>
          </cell>
        </row>
        <row r="8648">
          <cell r="D8648" t="str">
            <v>Alliance Energy Group LLC</v>
          </cell>
          <cell r="E8648" t="str">
            <v>Gas</v>
          </cell>
          <cell r="G8648" t="str">
            <v>NA</v>
          </cell>
          <cell r="H8648" t="str">
            <v>Merchant Unregulated</v>
          </cell>
        </row>
        <row r="8649">
          <cell r="D8649" t="str">
            <v>Integrys Energy Group, Inc.</v>
          </cell>
          <cell r="E8649" t="str">
            <v>Solar</v>
          </cell>
          <cell r="G8649" t="str">
            <v>NA</v>
          </cell>
          <cell r="H8649" t="str">
            <v>Merchant Unregulated</v>
          </cell>
        </row>
        <row r="8650">
          <cell r="D8650" t="str">
            <v>Duke Energy Corporation</v>
          </cell>
          <cell r="E8650" t="str">
            <v>Solar</v>
          </cell>
          <cell r="G8650" t="str">
            <v>NA</v>
          </cell>
          <cell r="H8650" t="str">
            <v>Merchant Unregulated</v>
          </cell>
        </row>
        <row r="8651">
          <cell r="D8651" t="str">
            <v>Canadian Solar Inc.</v>
          </cell>
          <cell r="E8651" t="str">
            <v>Solar</v>
          </cell>
          <cell r="G8651" t="str">
            <v>NA</v>
          </cell>
          <cell r="H8651" t="str">
            <v>Merchant Unregulated</v>
          </cell>
        </row>
        <row r="8652">
          <cell r="D8652" t="str">
            <v>Entergy Corporation</v>
          </cell>
          <cell r="E8652" t="str">
            <v>Gas</v>
          </cell>
          <cell r="G8652">
            <v>3554</v>
          </cell>
          <cell r="H8652" t="str">
            <v>Regulated</v>
          </cell>
        </row>
        <row r="8653">
          <cell r="D8653" t="str">
            <v>NRG Energy, Inc.</v>
          </cell>
          <cell r="E8653" t="str">
            <v>Gas</v>
          </cell>
          <cell r="G8653">
            <v>226</v>
          </cell>
          <cell r="H8653" t="str">
            <v>Merchant Unregulated</v>
          </cell>
        </row>
        <row r="8654">
          <cell r="D8654" t="str">
            <v>Entergy Corporation</v>
          </cell>
          <cell r="E8654" t="str">
            <v>Gas</v>
          </cell>
          <cell r="G8654">
            <v>-2164</v>
          </cell>
          <cell r="H8654" t="str">
            <v>Regulated</v>
          </cell>
        </row>
        <row r="8655">
          <cell r="D8655" t="str">
            <v>Emera Incorporated</v>
          </cell>
          <cell r="E8655" t="str">
            <v>Wind</v>
          </cell>
          <cell r="G8655">
            <v>9884</v>
          </cell>
          <cell r="H8655" t="str">
            <v>Merchant Unregulated</v>
          </cell>
        </row>
        <row r="8656">
          <cell r="D8656" t="str">
            <v>First Wind Holdings Inc.</v>
          </cell>
          <cell r="E8656" t="str">
            <v>Wind</v>
          </cell>
          <cell r="G8656">
            <v>10286</v>
          </cell>
          <cell r="H8656" t="str">
            <v>Merchant Unregulated</v>
          </cell>
        </row>
        <row r="8657">
          <cell r="D8657" t="str">
            <v>Emera Incorporated</v>
          </cell>
          <cell r="E8657" t="str">
            <v>Wind</v>
          </cell>
          <cell r="G8657">
            <v>26518</v>
          </cell>
          <cell r="H8657" t="str">
            <v>Merchant Unregulated</v>
          </cell>
        </row>
        <row r="8658">
          <cell r="D8658" t="str">
            <v>First Wind Holdings Inc.</v>
          </cell>
          <cell r="E8658" t="str">
            <v>Wind</v>
          </cell>
          <cell r="G8658">
            <v>27601</v>
          </cell>
          <cell r="H8658" t="str">
            <v>Merchant Unregulated</v>
          </cell>
        </row>
        <row r="8659">
          <cell r="D8659" t="str">
            <v>Stevens Community Medical Center</v>
          </cell>
          <cell r="E8659" t="str">
            <v>Oil</v>
          </cell>
          <cell r="G8659" t="str">
            <v>NA</v>
          </cell>
          <cell r="H8659" t="str">
            <v>Merchant Unregulated</v>
          </cell>
        </row>
        <row r="8660">
          <cell r="D8660" t="str">
            <v>SCANA Corporation</v>
          </cell>
          <cell r="E8660" t="str">
            <v>Water</v>
          </cell>
          <cell r="G8660">
            <v>48399</v>
          </cell>
          <cell r="H8660" t="str">
            <v>Regulated</v>
          </cell>
        </row>
        <row r="8661">
          <cell r="D8661" t="str">
            <v>NewPage Holdings Inc.</v>
          </cell>
          <cell r="E8661" t="str">
            <v>Water</v>
          </cell>
          <cell r="G8661" t="str">
            <v>NA</v>
          </cell>
          <cell r="H8661" t="str">
            <v>Regulated</v>
          </cell>
        </row>
        <row r="8662">
          <cell r="D8662" t="str">
            <v>NewPage Holdings Inc.</v>
          </cell>
          <cell r="E8662" t="str">
            <v>Gas</v>
          </cell>
          <cell r="G8662" t="str">
            <v>NA</v>
          </cell>
          <cell r="H8662" t="str">
            <v>Merchant Unregulated</v>
          </cell>
        </row>
        <row r="8663">
          <cell r="D8663" t="str">
            <v>GDF Suez SA</v>
          </cell>
          <cell r="E8663" t="str">
            <v>Water</v>
          </cell>
          <cell r="G8663" t="str">
            <v>NA</v>
          </cell>
          <cell r="H8663" t="str">
            <v>Merchant Unregulated</v>
          </cell>
        </row>
        <row r="8664">
          <cell r="D8664" t="str">
            <v>Salt River Project</v>
          </cell>
          <cell r="E8664" t="str">
            <v>Water</v>
          </cell>
          <cell r="G8664" t="str">
            <v>NA</v>
          </cell>
          <cell r="H8664" t="str">
            <v>Merchant Unregulated</v>
          </cell>
        </row>
        <row r="8665">
          <cell r="D8665" t="str">
            <v>Brookfield Renewable Energy Partners L.P.</v>
          </cell>
          <cell r="E8665" t="str">
            <v>Water</v>
          </cell>
          <cell r="G8665" t="str">
            <v>NA</v>
          </cell>
          <cell r="H8665" t="str">
            <v>Merchant Unregulated</v>
          </cell>
        </row>
        <row r="8666">
          <cell r="D8666" t="str">
            <v>Brookfield Asset Management Inc.</v>
          </cell>
          <cell r="E8666" t="str">
            <v>Water</v>
          </cell>
          <cell r="G8666" t="str">
            <v>NA</v>
          </cell>
          <cell r="H8666" t="str">
            <v>Merchant Unregulated</v>
          </cell>
        </row>
        <row r="8667">
          <cell r="D8667" t="str">
            <v>Alethea Cleantech Advisors, LLC</v>
          </cell>
          <cell r="E8667" t="str">
            <v>Solar</v>
          </cell>
          <cell r="G8667" t="str">
            <v>NA</v>
          </cell>
          <cell r="H8667" t="str">
            <v>Merchant Unregulated</v>
          </cell>
        </row>
        <row r="8668">
          <cell r="D8668" t="str">
            <v>Oconto Electric Cooperative</v>
          </cell>
          <cell r="E8668" t="str">
            <v>Water</v>
          </cell>
          <cell r="G8668" t="str">
            <v>NA</v>
          </cell>
          <cell r="H8668" t="str">
            <v>Merchant Unregulated</v>
          </cell>
        </row>
        <row r="8669">
          <cell r="D8669" t="str">
            <v>ArcLight Capital Partners LLC</v>
          </cell>
          <cell r="E8669" t="str">
            <v>Water</v>
          </cell>
          <cell r="G8669" t="str">
            <v>NA</v>
          </cell>
          <cell r="H8669" t="str">
            <v>Merchant Unregulated</v>
          </cell>
        </row>
        <row r="8670">
          <cell r="D8670" t="str">
            <v>Enel S.p.A.</v>
          </cell>
          <cell r="E8670" t="str">
            <v>Geothermal</v>
          </cell>
          <cell r="G8670" t="str">
            <v>NA</v>
          </cell>
          <cell r="H8670" t="str">
            <v>Merchant Unregulated</v>
          </cell>
        </row>
        <row r="8671">
          <cell r="D8671" t="str">
            <v>Stillwater Hydro Associates, LLC</v>
          </cell>
          <cell r="E8671" t="str">
            <v>Water</v>
          </cell>
          <cell r="G8671" t="str">
            <v>NA</v>
          </cell>
          <cell r="H8671" t="str">
            <v>Merchant Unregulated</v>
          </cell>
        </row>
        <row r="8672">
          <cell r="D8672" t="str">
            <v>Stillwater Associates</v>
          </cell>
          <cell r="E8672" t="str">
            <v>Water</v>
          </cell>
          <cell r="G8672" t="str">
            <v>NA</v>
          </cell>
          <cell r="H8672" t="str">
            <v>Merchant Unregulated</v>
          </cell>
        </row>
        <row r="8673">
          <cell r="D8673" t="str">
            <v>Enel S.p.A.</v>
          </cell>
          <cell r="E8673" t="str">
            <v>Solar</v>
          </cell>
          <cell r="G8673" t="str">
            <v>NA</v>
          </cell>
          <cell r="H8673" t="str">
            <v>Merchant Unregulated</v>
          </cell>
        </row>
        <row r="8674">
          <cell r="D8674" t="str">
            <v>Stillwater Utilities Authority</v>
          </cell>
          <cell r="E8674" t="str">
            <v>Oil</v>
          </cell>
          <cell r="G8674" t="str">
            <v>NA</v>
          </cell>
          <cell r="H8674" t="str">
            <v>Merchant Unregulated</v>
          </cell>
        </row>
        <row r="8675">
          <cell r="D8675" t="str">
            <v>Portland General Electric Company</v>
          </cell>
          <cell r="E8675" t="str">
            <v>Oil</v>
          </cell>
          <cell r="G8675">
            <v>9</v>
          </cell>
          <cell r="H8675" t="str">
            <v>Regulated</v>
          </cell>
        </row>
        <row r="8676">
          <cell r="D8676" t="str">
            <v>TRI Resources, Inc.</v>
          </cell>
          <cell r="E8676" t="str">
            <v>Gas</v>
          </cell>
          <cell r="G8676" t="str">
            <v>NA</v>
          </cell>
          <cell r="H8676" t="str">
            <v>Merchant Unregulated</v>
          </cell>
        </row>
        <row r="8677">
          <cell r="D8677" t="str">
            <v>Florida Municipal Power Agency</v>
          </cell>
          <cell r="E8677" t="str">
            <v>Oil</v>
          </cell>
          <cell r="G8677" t="str">
            <v>NA</v>
          </cell>
          <cell r="H8677" t="str">
            <v>Regulated</v>
          </cell>
        </row>
        <row r="8678">
          <cell r="D8678" t="str">
            <v>Utility Board of Key West City</v>
          </cell>
          <cell r="E8678" t="str">
            <v>Oil</v>
          </cell>
          <cell r="G8678" t="str">
            <v>NA</v>
          </cell>
          <cell r="H8678" t="str">
            <v>Merchant Unregulated</v>
          </cell>
        </row>
        <row r="8679">
          <cell r="D8679" t="str">
            <v>Covanta Holding Corporation</v>
          </cell>
          <cell r="E8679" t="str">
            <v>Biomass</v>
          </cell>
          <cell r="G8679" t="str">
            <v>NA</v>
          </cell>
          <cell r="H8679" t="str">
            <v>Merchant Unregulated</v>
          </cell>
        </row>
        <row r="8680">
          <cell r="D8680" t="str">
            <v>Omi Thames Water Stockton Inc</v>
          </cell>
          <cell r="E8680" t="str">
            <v>Biomass</v>
          </cell>
          <cell r="G8680" t="str">
            <v>NA</v>
          </cell>
          <cell r="H8680" t="str">
            <v>Merchant Unregulated</v>
          </cell>
        </row>
        <row r="8681">
          <cell r="D8681" t="str">
            <v>Stockton City of</v>
          </cell>
          <cell r="E8681" t="str">
            <v>Gas</v>
          </cell>
          <cell r="G8681" t="str">
            <v>NA</v>
          </cell>
          <cell r="H8681" t="str">
            <v>Regulated</v>
          </cell>
        </row>
        <row r="8682">
          <cell r="D8682" t="str">
            <v>Eugene City of</v>
          </cell>
          <cell r="E8682" t="str">
            <v>Water</v>
          </cell>
          <cell r="G8682" t="str">
            <v>NA</v>
          </cell>
          <cell r="H8682" t="str">
            <v>Regulated</v>
          </cell>
        </row>
        <row r="8683">
          <cell r="D8683" t="str">
            <v>Modesto Irrigation District</v>
          </cell>
          <cell r="E8683" t="str">
            <v>Water</v>
          </cell>
          <cell r="G8683" t="str">
            <v>NA</v>
          </cell>
          <cell r="H8683" t="str">
            <v>Merchant Unregulated</v>
          </cell>
        </row>
        <row r="8684">
          <cell r="D8684" t="str">
            <v>Heritage Sustainable Energy LLC</v>
          </cell>
          <cell r="E8684" t="str">
            <v>Wind</v>
          </cell>
          <cell r="G8684" t="str">
            <v>NA</v>
          </cell>
          <cell r="H8684" t="str">
            <v>Merchant Unregulated</v>
          </cell>
        </row>
        <row r="8685">
          <cell r="D8685" t="str">
            <v>Gaz Métro Limited Partnership</v>
          </cell>
          <cell r="E8685" t="str">
            <v>Gas</v>
          </cell>
          <cell r="G8685">
            <v>10975</v>
          </cell>
          <cell r="H8685" t="str">
            <v>Regulated</v>
          </cell>
        </row>
        <row r="8686">
          <cell r="D8686" t="str">
            <v>Massachusetts Municipal Wholesale Electric Company</v>
          </cell>
          <cell r="E8686" t="str">
            <v>Gas</v>
          </cell>
          <cell r="G8686">
            <v>113197</v>
          </cell>
          <cell r="H8686" t="str">
            <v>Regulated</v>
          </cell>
        </row>
        <row r="8687">
          <cell r="D8687" t="str">
            <v>Lyndonville Village of</v>
          </cell>
          <cell r="E8687" t="str">
            <v>Gas</v>
          </cell>
          <cell r="G8687">
            <v>551</v>
          </cell>
          <cell r="H8687" t="str">
            <v>Regulated</v>
          </cell>
        </row>
        <row r="8688">
          <cell r="D8688" t="str">
            <v>Calpine Corporation</v>
          </cell>
          <cell r="E8688" t="str">
            <v>Gas</v>
          </cell>
          <cell r="G8688" t="str">
            <v>NA</v>
          </cell>
          <cell r="H8688" t="str">
            <v>Merchant Unregulated</v>
          </cell>
        </row>
        <row r="8689">
          <cell r="D8689" t="str">
            <v>Massachusetts Municipal Wholesale Electric Company</v>
          </cell>
          <cell r="E8689" t="str">
            <v>Oil</v>
          </cell>
          <cell r="G8689">
            <v>2520</v>
          </cell>
          <cell r="H8689" t="str">
            <v>Regulated</v>
          </cell>
        </row>
        <row r="8690">
          <cell r="D8690" t="str">
            <v>Lyndonville Village of</v>
          </cell>
          <cell r="E8690" t="str">
            <v>Oil</v>
          </cell>
          <cell r="G8690">
            <v>0</v>
          </cell>
          <cell r="H8690" t="str">
            <v>Regulated</v>
          </cell>
        </row>
        <row r="8691">
          <cell r="D8691" t="str">
            <v>E.ON SE</v>
          </cell>
          <cell r="E8691" t="str">
            <v>Wind</v>
          </cell>
          <cell r="G8691" t="str">
            <v>NA</v>
          </cell>
          <cell r="H8691" t="str">
            <v>Merchant Unregulated</v>
          </cell>
        </row>
        <row r="8692">
          <cell r="D8692" t="str">
            <v>PensionDanmark Holding AS</v>
          </cell>
          <cell r="E8692" t="str">
            <v>Wind</v>
          </cell>
          <cell r="G8692" t="str">
            <v>NA</v>
          </cell>
          <cell r="H8692" t="str">
            <v>Merchant Unregulated</v>
          </cell>
        </row>
        <row r="8693">
          <cell r="D8693" t="str">
            <v>Silicon Valley Power</v>
          </cell>
          <cell r="E8693" t="str">
            <v>Water</v>
          </cell>
          <cell r="G8693" t="str">
            <v>NA</v>
          </cell>
          <cell r="H8693" t="str">
            <v>Regulated</v>
          </cell>
        </row>
        <row r="8694">
          <cell r="D8694" t="str">
            <v>Edison International</v>
          </cell>
          <cell r="E8694" t="str">
            <v>Wind</v>
          </cell>
          <cell r="G8694">
            <v>275556</v>
          </cell>
          <cell r="H8694" t="str">
            <v>Merchant Unregulated</v>
          </cell>
        </row>
        <row r="8695">
          <cell r="D8695" t="str">
            <v>AES Corporation</v>
          </cell>
          <cell r="E8695" t="str">
            <v>Wind</v>
          </cell>
          <cell r="G8695">
            <v>195964</v>
          </cell>
          <cell r="H8695" t="str">
            <v>Merchant Unregulated</v>
          </cell>
        </row>
        <row r="8696">
          <cell r="D8696" t="str">
            <v>Story City City of</v>
          </cell>
          <cell r="E8696" t="str">
            <v>Oil</v>
          </cell>
          <cell r="G8696" t="str">
            <v>NA</v>
          </cell>
          <cell r="H8696" t="str">
            <v>Regulated</v>
          </cell>
        </row>
        <row r="8697">
          <cell r="D8697" t="str">
            <v>NextEra Energy, Inc.</v>
          </cell>
          <cell r="E8697" t="str">
            <v>Wind</v>
          </cell>
          <cell r="G8697">
            <v>473565</v>
          </cell>
          <cell r="H8697" t="str">
            <v>Merchant Unregulated</v>
          </cell>
        </row>
        <row r="8698">
          <cell r="D8698" t="str">
            <v>NextEra Energy, Inc.</v>
          </cell>
          <cell r="E8698" t="str">
            <v>Wind</v>
          </cell>
          <cell r="G8698">
            <v>508090</v>
          </cell>
          <cell r="H8698" t="str">
            <v>Merchant Unregulated</v>
          </cell>
        </row>
        <row r="8699">
          <cell r="D8699" t="str">
            <v>Waste Management, Inc.</v>
          </cell>
          <cell r="E8699" t="str">
            <v>Biomass</v>
          </cell>
          <cell r="G8699" t="str">
            <v>NA</v>
          </cell>
          <cell r="H8699" t="str">
            <v>Merchant Unregulated</v>
          </cell>
        </row>
        <row r="8700">
          <cell r="D8700" t="str">
            <v>CMS Energy Corporation</v>
          </cell>
          <cell r="E8700" t="str">
            <v>Gas</v>
          </cell>
          <cell r="G8700">
            <v>338</v>
          </cell>
          <cell r="H8700" t="str">
            <v>Regulated</v>
          </cell>
        </row>
        <row r="8701">
          <cell r="D8701" t="str">
            <v>Strata Solar LLC</v>
          </cell>
          <cell r="E8701" t="str">
            <v>Solar</v>
          </cell>
          <cell r="G8701" t="str">
            <v>NA</v>
          </cell>
          <cell r="H8701" t="str">
            <v>Merchant Unregulated</v>
          </cell>
        </row>
        <row r="8702">
          <cell r="D8702" t="str">
            <v>Riverstone Holdings LLC</v>
          </cell>
          <cell r="E8702" t="str">
            <v>Biomass</v>
          </cell>
          <cell r="G8702">
            <v>343274</v>
          </cell>
          <cell r="H8702" t="str">
            <v>Merchant Unregulated</v>
          </cell>
        </row>
        <row r="8703">
          <cell r="D8703" t="str">
            <v>Lower Valley Energy, Inc.</v>
          </cell>
          <cell r="E8703" t="str">
            <v>Water</v>
          </cell>
          <cell r="G8703" t="str">
            <v>NA</v>
          </cell>
          <cell r="H8703" t="str">
            <v>Merchant Unregulated</v>
          </cell>
        </row>
        <row r="8704">
          <cell r="D8704" t="str">
            <v>Silver Point Capital, L.P.</v>
          </cell>
          <cell r="E8704" t="str">
            <v>Biomass</v>
          </cell>
          <cell r="G8704" t="str">
            <v>NA</v>
          </cell>
          <cell r="H8704" t="str">
            <v>Merchant Unregulated</v>
          </cell>
        </row>
        <row r="8705">
          <cell r="D8705" t="str">
            <v>Landgas of IL Corp.</v>
          </cell>
          <cell r="E8705" t="str">
            <v>Biomass</v>
          </cell>
          <cell r="G8705" t="str">
            <v>NA</v>
          </cell>
          <cell r="H8705" t="str">
            <v>Merchant Unregulated</v>
          </cell>
        </row>
        <row r="8706">
          <cell r="D8706" t="str">
            <v>Iberdrola, S.A.</v>
          </cell>
          <cell r="E8706" t="str">
            <v>Wind</v>
          </cell>
          <cell r="G8706">
            <v>856431</v>
          </cell>
          <cell r="H8706" t="str">
            <v>Merchant Unregulated</v>
          </cell>
        </row>
        <row r="8707">
          <cell r="D8707" t="str">
            <v>Cedar Falls Utilities</v>
          </cell>
          <cell r="E8707" t="str">
            <v>Coal</v>
          </cell>
          <cell r="G8707" t="str">
            <v>NA</v>
          </cell>
          <cell r="H8707" t="str">
            <v>Regulated</v>
          </cell>
        </row>
        <row r="8708">
          <cell r="D8708" t="str">
            <v>Denver City &amp; County of</v>
          </cell>
          <cell r="E8708" t="str">
            <v>Water</v>
          </cell>
          <cell r="G8708" t="str">
            <v>NA</v>
          </cell>
          <cell r="H8708" t="str">
            <v>Merchant Unregulated</v>
          </cell>
        </row>
        <row r="8709">
          <cell r="D8709" t="str">
            <v>Winfield City of</v>
          </cell>
          <cell r="E8709" t="str">
            <v>Oil</v>
          </cell>
          <cell r="G8709" t="str">
            <v>NA</v>
          </cell>
          <cell r="H8709" t="str">
            <v>Regulated</v>
          </cell>
        </row>
        <row r="8710">
          <cell r="D8710" t="str">
            <v>PG&amp;E Corporation</v>
          </cell>
          <cell r="E8710" t="str">
            <v>Solar</v>
          </cell>
          <cell r="G8710">
            <v>43065</v>
          </cell>
          <cell r="H8710" t="str">
            <v>Regulated</v>
          </cell>
        </row>
        <row r="8711">
          <cell r="D8711" t="str">
            <v>Frist Power LLC</v>
          </cell>
          <cell r="E8711" t="str">
            <v>Oil</v>
          </cell>
          <cell r="G8711" t="str">
            <v>NA</v>
          </cell>
          <cell r="H8711" t="str">
            <v>Merchant Unregulated</v>
          </cell>
        </row>
        <row r="8712">
          <cell r="D8712" t="str">
            <v>Gordy Gas Corporation</v>
          </cell>
          <cell r="E8712" t="str">
            <v>Oil</v>
          </cell>
          <cell r="G8712" t="str">
            <v>NA</v>
          </cell>
          <cell r="H8712" t="str">
            <v>Merchant Unregulated</v>
          </cell>
        </row>
        <row r="8713">
          <cell r="D8713" t="str">
            <v>Post Oak Energy Capital</v>
          </cell>
          <cell r="E8713" t="str">
            <v>Oil</v>
          </cell>
          <cell r="G8713" t="str">
            <v>NA</v>
          </cell>
          <cell r="H8713" t="str">
            <v>Merchant Unregulated</v>
          </cell>
        </row>
        <row r="8714">
          <cell r="D8714" t="str">
            <v>Quintana Infrastructure &amp; Development LLC</v>
          </cell>
          <cell r="E8714" t="str">
            <v>Oil</v>
          </cell>
          <cell r="G8714" t="str">
            <v>NA</v>
          </cell>
          <cell r="H8714" t="str">
            <v>Merchant Unregulated</v>
          </cell>
        </row>
        <row r="8715">
          <cell r="D8715" t="str">
            <v>BlackRock, Inc.</v>
          </cell>
          <cell r="E8715" t="str">
            <v>Oil</v>
          </cell>
          <cell r="G8715" t="str">
            <v>NA</v>
          </cell>
          <cell r="H8715" t="str">
            <v>Merchant Unregulated</v>
          </cell>
        </row>
        <row r="8716">
          <cell r="D8716" t="str">
            <v>BlackRock, Inc.</v>
          </cell>
          <cell r="E8716" t="str">
            <v>Oil</v>
          </cell>
          <cell r="G8716" t="str">
            <v>NA</v>
          </cell>
          <cell r="H8716" t="str">
            <v>Merchant Unregulated</v>
          </cell>
        </row>
        <row r="8717">
          <cell r="D8717" t="str">
            <v>Starwood Headquarters, LLC</v>
          </cell>
          <cell r="E8717" t="str">
            <v>Oil</v>
          </cell>
          <cell r="G8717" t="str">
            <v>NA</v>
          </cell>
          <cell r="H8717" t="str">
            <v>Merchant Unregulated</v>
          </cell>
        </row>
        <row r="8718">
          <cell r="D8718" t="str">
            <v>RSG Power Management</v>
          </cell>
          <cell r="E8718" t="str">
            <v>Oil</v>
          </cell>
          <cell r="G8718" t="str">
            <v>NA</v>
          </cell>
          <cell r="H8718" t="str">
            <v>Merchant Unregulated</v>
          </cell>
        </row>
        <row r="8719">
          <cell r="D8719" t="str">
            <v>Richland-Stryker Generation LLC</v>
          </cell>
          <cell r="E8719" t="str">
            <v>Oil</v>
          </cell>
          <cell r="G8719" t="str">
            <v>NA</v>
          </cell>
          <cell r="H8719" t="str">
            <v>Merchant Unregulated</v>
          </cell>
        </row>
        <row r="8720">
          <cell r="D8720" t="str">
            <v>Texas Energy Future Holdings LP</v>
          </cell>
          <cell r="E8720" t="str">
            <v>Gas</v>
          </cell>
          <cell r="G8720">
            <v>243233</v>
          </cell>
          <cell r="H8720" t="str">
            <v>Merchant Unregulated</v>
          </cell>
        </row>
        <row r="8721">
          <cell r="D8721" t="str">
            <v>Texas Energy Future Holdings LP</v>
          </cell>
          <cell r="E8721" t="str">
            <v>Oil</v>
          </cell>
          <cell r="G8721">
            <v>0</v>
          </cell>
          <cell r="H8721" t="str">
            <v>Merchant Unregulated</v>
          </cell>
        </row>
        <row r="8722">
          <cell r="D8722" t="str">
            <v>Stuart City of IA</v>
          </cell>
          <cell r="E8722" t="str">
            <v>Oil</v>
          </cell>
          <cell r="G8722" t="str">
            <v>NA</v>
          </cell>
          <cell r="H8722" t="str">
            <v>Regulated</v>
          </cell>
        </row>
        <row r="8723">
          <cell r="D8723" t="str">
            <v>Stuart City of NE</v>
          </cell>
          <cell r="E8723" t="str">
            <v>Oil</v>
          </cell>
          <cell r="G8723" t="str">
            <v>NA</v>
          </cell>
          <cell r="H8723" t="str">
            <v>Regulated</v>
          </cell>
        </row>
        <row r="8724">
          <cell r="D8724" t="str">
            <v>University of Oregon</v>
          </cell>
          <cell r="E8724" t="str">
            <v>Solar</v>
          </cell>
          <cell r="G8724" t="str">
            <v>NA</v>
          </cell>
          <cell r="H8724" t="str">
            <v>Merchant Unregulated</v>
          </cell>
        </row>
        <row r="8725">
          <cell r="D8725" t="str">
            <v>Fortis Inc.</v>
          </cell>
          <cell r="E8725" t="str">
            <v>Water</v>
          </cell>
          <cell r="G8725" t="str">
            <v>NA</v>
          </cell>
          <cell r="H8725" t="str">
            <v>Regulated</v>
          </cell>
        </row>
        <row r="8726">
          <cell r="D8726" t="str">
            <v>Sturgis City of</v>
          </cell>
          <cell r="E8726" t="str">
            <v>Water</v>
          </cell>
          <cell r="G8726" t="str">
            <v>NA</v>
          </cell>
          <cell r="H8726" t="str">
            <v>Regulated</v>
          </cell>
        </row>
        <row r="8727">
          <cell r="D8727" t="str">
            <v>Sturgis City of</v>
          </cell>
          <cell r="E8727" t="str">
            <v>Gas</v>
          </cell>
          <cell r="G8727" t="str">
            <v>NA</v>
          </cell>
          <cell r="H8727" t="str">
            <v>Regulated</v>
          </cell>
        </row>
        <row r="8728">
          <cell r="D8728" t="str">
            <v>Macon City of MO</v>
          </cell>
          <cell r="E8728" t="str">
            <v>Oil</v>
          </cell>
          <cell r="G8728" t="str">
            <v>NA</v>
          </cell>
          <cell r="H8728" t="str">
            <v>Regulated</v>
          </cell>
        </row>
        <row r="8729">
          <cell r="D8729" t="str">
            <v>Macon City of MO</v>
          </cell>
          <cell r="E8729" t="str">
            <v>Oil</v>
          </cell>
          <cell r="G8729" t="str">
            <v>NA</v>
          </cell>
          <cell r="H8729" t="str">
            <v>Regulated</v>
          </cell>
        </row>
        <row r="8730">
          <cell r="D8730" t="str">
            <v>Waste Management, Inc.</v>
          </cell>
          <cell r="E8730" t="str">
            <v>Biomass</v>
          </cell>
          <cell r="G8730" t="str">
            <v>NA</v>
          </cell>
          <cell r="H8730" t="str">
            <v>Merchant Unregulated</v>
          </cell>
        </row>
        <row r="8731">
          <cell r="D8731" t="str">
            <v>Lower Tule River Irrigation District</v>
          </cell>
          <cell r="E8731" t="str">
            <v>Water</v>
          </cell>
          <cell r="G8731" t="str">
            <v>NA</v>
          </cell>
          <cell r="H8731" t="str">
            <v>Merchant Unregulated</v>
          </cell>
        </row>
        <row r="8732">
          <cell r="D8732" t="str">
            <v>Silver Point Capital, L.P.</v>
          </cell>
          <cell r="E8732" t="str">
            <v>Biomass</v>
          </cell>
          <cell r="G8732" t="str">
            <v>NA</v>
          </cell>
          <cell r="H8732" t="str">
            <v>Merchant Unregulated</v>
          </cell>
        </row>
        <row r="8733">
          <cell r="D8733" t="str">
            <v>NiSource Inc.</v>
          </cell>
          <cell r="E8733" t="str">
            <v>Gas</v>
          </cell>
          <cell r="G8733">
            <v>3130821</v>
          </cell>
          <cell r="H8733" t="str">
            <v>Regulated</v>
          </cell>
        </row>
        <row r="8734">
          <cell r="D8734" t="str">
            <v>Brookfield Renewable Energy Partners L.P.</v>
          </cell>
          <cell r="E8734" t="str">
            <v>Water</v>
          </cell>
          <cell r="G8734" t="str">
            <v>NA</v>
          </cell>
          <cell r="H8734" t="str">
            <v>Merchant Unregulated</v>
          </cell>
        </row>
        <row r="8735">
          <cell r="D8735" t="str">
            <v>Brookfield Asset Management Inc.</v>
          </cell>
          <cell r="E8735" t="str">
            <v>Water</v>
          </cell>
          <cell r="G8735" t="str">
            <v>NA</v>
          </cell>
          <cell r="H8735" t="str">
            <v>Merchant Unregulated</v>
          </cell>
        </row>
        <row r="8736">
          <cell r="D8736" t="str">
            <v>EIF Management, LLC</v>
          </cell>
          <cell r="E8736" t="str">
            <v>Water</v>
          </cell>
          <cell r="G8736" t="str">
            <v>NA</v>
          </cell>
          <cell r="H8736" t="str">
            <v>Merchant Unregulated</v>
          </cell>
        </row>
        <row r="8737">
          <cell r="D8737" t="str">
            <v>General Services Administration</v>
          </cell>
          <cell r="E8737" t="str">
            <v>Solar</v>
          </cell>
          <cell r="G8737" t="str">
            <v>NA</v>
          </cell>
          <cell r="H8737" t="str">
            <v>Merchant Unregulated</v>
          </cell>
        </row>
        <row r="8738">
          <cell r="D8738" t="str">
            <v>Sullivan City of IL</v>
          </cell>
          <cell r="E8738" t="str">
            <v>Oil</v>
          </cell>
          <cell r="G8738" t="str">
            <v>NA</v>
          </cell>
          <cell r="H8738" t="str">
            <v>Regulated</v>
          </cell>
        </row>
        <row r="8739">
          <cell r="D8739" t="str">
            <v>Puget Holdings LLC</v>
          </cell>
          <cell r="E8739" t="str">
            <v>Gas</v>
          </cell>
          <cell r="G8739">
            <v>223750</v>
          </cell>
          <cell r="H8739" t="str">
            <v>Regulated</v>
          </cell>
        </row>
        <row r="8740">
          <cell r="D8740" t="str">
            <v>East Columbia Basin Irrigation</v>
          </cell>
          <cell r="E8740" t="str">
            <v>Water</v>
          </cell>
          <cell r="G8740" t="str">
            <v>NA</v>
          </cell>
          <cell r="H8740" t="str">
            <v>Merchant Unregulated</v>
          </cell>
        </row>
        <row r="8741">
          <cell r="D8741" t="str">
            <v>Quincy-Columbia Basin Irr Dist</v>
          </cell>
          <cell r="E8741" t="str">
            <v>Water</v>
          </cell>
          <cell r="G8741" t="str">
            <v>NA</v>
          </cell>
          <cell r="H8741" t="str">
            <v>Merchant Unregulated</v>
          </cell>
        </row>
        <row r="8742">
          <cell r="D8742" t="str">
            <v>South Columbia Basin Irrigation District</v>
          </cell>
          <cell r="E8742" t="str">
            <v>Water</v>
          </cell>
          <cell r="G8742" t="str">
            <v>NA</v>
          </cell>
          <cell r="H8742" t="str">
            <v>Merchant Unregulated</v>
          </cell>
        </row>
        <row r="8743">
          <cell r="D8743" t="str">
            <v>Public Service Enterprise Group Incorporated</v>
          </cell>
          <cell r="E8743" t="str">
            <v>Solar</v>
          </cell>
          <cell r="G8743" t="str">
            <v>NA</v>
          </cell>
          <cell r="H8743" t="str">
            <v>Regulated</v>
          </cell>
        </row>
        <row r="8744">
          <cell r="D8744" t="str">
            <v>Central Iowa Power Cooperative</v>
          </cell>
          <cell r="E8744" t="str">
            <v>Gas</v>
          </cell>
          <cell r="G8744" t="str">
            <v>NA</v>
          </cell>
          <cell r="H8744" t="str">
            <v>Merchant Unregulated</v>
          </cell>
        </row>
        <row r="8745">
          <cell r="D8745" t="str">
            <v>Sumner City of</v>
          </cell>
          <cell r="E8745" t="str">
            <v>Gas</v>
          </cell>
          <cell r="G8745" t="str">
            <v>NA</v>
          </cell>
          <cell r="H8745" t="str">
            <v>Regulated</v>
          </cell>
        </row>
        <row r="8746">
          <cell r="D8746" t="str">
            <v>Midwest Energy Cooperative</v>
          </cell>
          <cell r="E8746" t="str">
            <v>Gas</v>
          </cell>
          <cell r="G8746">
            <v>15336</v>
          </cell>
          <cell r="H8746" t="str">
            <v>Merchant Unregulated</v>
          </cell>
        </row>
        <row r="8747">
          <cell r="D8747" t="str">
            <v>Presque Isle Electric &amp; Gas Coop</v>
          </cell>
          <cell r="E8747" t="str">
            <v>Gas</v>
          </cell>
          <cell r="G8747">
            <v>15347</v>
          </cell>
          <cell r="H8747" t="str">
            <v>Merchant Unregulated</v>
          </cell>
        </row>
        <row r="8748">
          <cell r="D8748" t="str">
            <v>Cherryland Electric Cooperative Inc.</v>
          </cell>
          <cell r="E8748" t="str">
            <v>Gas</v>
          </cell>
          <cell r="G8748">
            <v>15347</v>
          </cell>
          <cell r="H8748" t="str">
            <v>Merchant Unregulated</v>
          </cell>
        </row>
        <row r="8749">
          <cell r="D8749" t="str">
            <v>Great Lakes Energy Cooperative</v>
          </cell>
          <cell r="E8749" t="str">
            <v>Gas</v>
          </cell>
          <cell r="G8749">
            <v>15347</v>
          </cell>
          <cell r="H8749" t="str">
            <v>Merchant Unregulated</v>
          </cell>
        </row>
        <row r="8750">
          <cell r="D8750" t="str">
            <v>HomeWorks Tri-County Electric Cooperative</v>
          </cell>
          <cell r="E8750" t="str">
            <v>Gas</v>
          </cell>
          <cell r="G8750">
            <v>15336</v>
          </cell>
          <cell r="H8750" t="str">
            <v>Merchant Unregulated</v>
          </cell>
        </row>
        <row r="8751">
          <cell r="D8751" t="str">
            <v>Spartan Renewable Energy, Inc.</v>
          </cell>
          <cell r="E8751" t="str">
            <v>Gas</v>
          </cell>
          <cell r="G8751">
            <v>15336</v>
          </cell>
          <cell r="H8751" t="str">
            <v>Merchant Unregulated</v>
          </cell>
        </row>
        <row r="8752">
          <cell r="D8752" t="str">
            <v>Wolverine Power Marketing Cooperative</v>
          </cell>
          <cell r="E8752" t="str">
            <v>Gas</v>
          </cell>
          <cell r="G8752">
            <v>15347</v>
          </cell>
          <cell r="H8752" t="str">
            <v>Merchant Unregulated</v>
          </cell>
        </row>
        <row r="8753">
          <cell r="D8753" t="str">
            <v>Enpower Corp.</v>
          </cell>
          <cell r="E8753" t="str">
            <v>Biomass</v>
          </cell>
          <cell r="G8753" t="str">
            <v>NA</v>
          </cell>
          <cell r="H8753" t="str">
            <v>Merchant Unregulated</v>
          </cell>
        </row>
        <row r="8754">
          <cell r="D8754" t="str">
            <v>EIF Management, LLC</v>
          </cell>
          <cell r="E8754" t="str">
            <v>Biomass</v>
          </cell>
          <cell r="G8754" t="str">
            <v>NA</v>
          </cell>
          <cell r="H8754" t="str">
            <v>Merchant Unregulated</v>
          </cell>
        </row>
        <row r="8755">
          <cell r="D8755" t="str">
            <v>NRG Energy, Inc.</v>
          </cell>
          <cell r="E8755" t="str">
            <v>Solar</v>
          </cell>
          <cell r="G8755" t="str">
            <v>NA</v>
          </cell>
          <cell r="H8755" t="str">
            <v>Merchant Unregulated</v>
          </cell>
        </row>
        <row r="8756">
          <cell r="D8756" t="str">
            <v>NRG Yield, Inc.</v>
          </cell>
          <cell r="E8756" t="str">
            <v>Solar</v>
          </cell>
          <cell r="G8756" t="str">
            <v>NA</v>
          </cell>
          <cell r="H8756" t="str">
            <v>Merchant Unregulated</v>
          </cell>
        </row>
        <row r="8757">
          <cell r="D8757" t="str">
            <v>NRG Energy, Inc.</v>
          </cell>
          <cell r="E8757" t="str">
            <v>Solar</v>
          </cell>
          <cell r="G8757" t="str">
            <v>NA</v>
          </cell>
          <cell r="H8757" t="str">
            <v>Merchant Unregulated</v>
          </cell>
        </row>
        <row r="8758">
          <cell r="D8758" t="str">
            <v>Eurus Energy Holdings Corporation</v>
          </cell>
          <cell r="E8758" t="str">
            <v>Solar</v>
          </cell>
          <cell r="G8758" t="str">
            <v>NA</v>
          </cell>
          <cell r="H8758" t="str">
            <v>Merchant Unregulated</v>
          </cell>
        </row>
        <row r="8759">
          <cell r="D8759" t="str">
            <v>Sun Farmer 1 LLC</v>
          </cell>
          <cell r="E8759" t="str">
            <v>Solar</v>
          </cell>
          <cell r="G8759">
            <v>25</v>
          </cell>
          <cell r="H8759" t="str">
            <v>Merchant Unregulated</v>
          </cell>
        </row>
        <row r="8760">
          <cell r="D8760" t="str">
            <v>EDF Group</v>
          </cell>
          <cell r="E8760" t="str">
            <v>Solar</v>
          </cell>
          <cell r="G8760" t="str">
            <v>NA</v>
          </cell>
          <cell r="H8760" t="str">
            <v>Merchant Unregulated</v>
          </cell>
        </row>
        <row r="8761">
          <cell r="D8761" t="str">
            <v>ArcLight Capital Holdings, LLC</v>
          </cell>
          <cell r="E8761" t="str">
            <v>Gas</v>
          </cell>
          <cell r="G8761">
            <v>67920</v>
          </cell>
          <cell r="H8761" t="str">
            <v>Merchant Unregulated</v>
          </cell>
        </row>
        <row r="8762">
          <cell r="D8762" t="str">
            <v>Global Infrastructure Management, LLC</v>
          </cell>
          <cell r="E8762" t="str">
            <v>Gas</v>
          </cell>
          <cell r="G8762">
            <v>41627</v>
          </cell>
          <cell r="H8762" t="str">
            <v>Merchant Unregulated</v>
          </cell>
        </row>
        <row r="8763">
          <cell r="D8763" t="str">
            <v>Navitas Energy, Inc.</v>
          </cell>
          <cell r="E8763" t="str">
            <v>Wind</v>
          </cell>
          <cell r="G8763" t="str">
            <v>NA</v>
          </cell>
          <cell r="H8763" t="str">
            <v>Merchant Unregulated</v>
          </cell>
        </row>
        <row r="8764">
          <cell r="D8764" t="str">
            <v>Gamesa Corporacion Tecnologica S.A.</v>
          </cell>
          <cell r="E8764" t="str">
            <v>Wind</v>
          </cell>
          <cell r="G8764" t="str">
            <v>NA</v>
          </cell>
          <cell r="H8764" t="str">
            <v>Merchant Unregulated</v>
          </cell>
        </row>
        <row r="8765">
          <cell r="D8765" t="str">
            <v>Enel S.p.A.</v>
          </cell>
          <cell r="E8765" t="str">
            <v>Wind</v>
          </cell>
          <cell r="G8765" t="str">
            <v>NA</v>
          </cell>
          <cell r="H8765" t="str">
            <v>Merchant Unregulated</v>
          </cell>
        </row>
        <row r="8766">
          <cell r="D8766" t="str">
            <v>SunTrust Plaza Associates, LLC</v>
          </cell>
          <cell r="E8766" t="str">
            <v>Oil</v>
          </cell>
          <cell r="G8766" t="str">
            <v>NA</v>
          </cell>
          <cell r="H8766" t="str">
            <v>Merchant Unregulated</v>
          </cell>
        </row>
        <row r="8767">
          <cell r="D8767" t="str">
            <v>Corona Power, LLC</v>
          </cell>
          <cell r="E8767" t="str">
            <v>Coal</v>
          </cell>
          <cell r="G8767">
            <v>163398</v>
          </cell>
          <cell r="H8767" t="str">
            <v>Merchant Unregulated</v>
          </cell>
        </row>
        <row r="8768">
          <cell r="D8768" t="str">
            <v>Corona Power, LLC</v>
          </cell>
          <cell r="E8768" t="str">
            <v>Oil</v>
          </cell>
          <cell r="G8768">
            <v>63</v>
          </cell>
          <cell r="H8768" t="str">
            <v>Merchant Unregulated</v>
          </cell>
        </row>
        <row r="8769">
          <cell r="D8769" t="str">
            <v>Corona Power, LLC</v>
          </cell>
          <cell r="E8769" t="str">
            <v>Oil</v>
          </cell>
          <cell r="G8769">
            <v>16</v>
          </cell>
          <cell r="H8769" t="str">
            <v>Merchant Unregulated</v>
          </cell>
        </row>
        <row r="8770">
          <cell r="D8770" t="str">
            <v>Pinnacle West Capital Corporation</v>
          </cell>
          <cell r="E8770" t="str">
            <v>Gas</v>
          </cell>
          <cell r="G8770">
            <v>134675</v>
          </cell>
          <cell r="H8770" t="str">
            <v>Regulated</v>
          </cell>
        </row>
        <row r="8771">
          <cell r="D8771" t="str">
            <v>SunEdison, Inc.</v>
          </cell>
          <cell r="E8771" t="str">
            <v>Solar</v>
          </cell>
          <cell r="G8771" t="str">
            <v>NA</v>
          </cell>
          <cell r="H8771" t="str">
            <v>Merchant Unregulated</v>
          </cell>
        </row>
        <row r="8772">
          <cell r="D8772" t="str">
            <v>SunEdison, Inc.</v>
          </cell>
          <cell r="E8772" t="str">
            <v>Solar</v>
          </cell>
          <cell r="G8772" t="str">
            <v>NA</v>
          </cell>
          <cell r="H8772" t="str">
            <v>Merchant Unregulated</v>
          </cell>
        </row>
        <row r="8773">
          <cell r="D8773" t="str">
            <v>SunEdison, Inc.</v>
          </cell>
          <cell r="E8773" t="str">
            <v>Solar</v>
          </cell>
          <cell r="G8773" t="str">
            <v>NA</v>
          </cell>
          <cell r="H8773" t="str">
            <v>Merchant Unregulated</v>
          </cell>
        </row>
        <row r="8774">
          <cell r="D8774" t="str">
            <v>SunEdison, Inc.</v>
          </cell>
          <cell r="E8774" t="str">
            <v>Solar</v>
          </cell>
          <cell r="G8774" t="str">
            <v>NA</v>
          </cell>
          <cell r="H8774" t="str">
            <v>Merchant Unregulated</v>
          </cell>
        </row>
        <row r="8775">
          <cell r="D8775" t="str">
            <v>SunEdison, Inc.</v>
          </cell>
          <cell r="E8775" t="str">
            <v>Solar</v>
          </cell>
          <cell r="G8775" t="str">
            <v>NA</v>
          </cell>
          <cell r="H8775" t="str">
            <v>Merchant Unregulated</v>
          </cell>
        </row>
        <row r="8776">
          <cell r="D8776" t="str">
            <v>SunEdison, Inc.</v>
          </cell>
          <cell r="E8776" t="str">
            <v>Solar</v>
          </cell>
          <cell r="G8776" t="str">
            <v>NA</v>
          </cell>
          <cell r="H8776" t="str">
            <v>Merchant Unregulated</v>
          </cell>
        </row>
        <row r="8777">
          <cell r="D8777" t="str">
            <v>SunEdison, Inc.</v>
          </cell>
          <cell r="E8777" t="str">
            <v>Solar</v>
          </cell>
          <cell r="G8777" t="str">
            <v>NA</v>
          </cell>
          <cell r="H8777" t="str">
            <v>Merchant Unregulated</v>
          </cell>
        </row>
        <row r="8778">
          <cell r="D8778" t="str">
            <v>SunEdison, Inc.</v>
          </cell>
          <cell r="E8778" t="str">
            <v>Solar</v>
          </cell>
          <cell r="G8778" t="str">
            <v>NA</v>
          </cell>
          <cell r="H8778" t="str">
            <v>Merchant Unregulated</v>
          </cell>
        </row>
        <row r="8779">
          <cell r="D8779" t="str">
            <v>SunEdison, Inc.</v>
          </cell>
          <cell r="E8779" t="str">
            <v>Solar</v>
          </cell>
          <cell r="G8779" t="str">
            <v>NA</v>
          </cell>
          <cell r="H8779" t="str">
            <v>Merchant Unregulated</v>
          </cell>
        </row>
        <row r="8780">
          <cell r="D8780" t="str">
            <v>SunEdison LLC</v>
          </cell>
          <cell r="E8780" t="str">
            <v>Solar</v>
          </cell>
          <cell r="G8780" t="str">
            <v>NA</v>
          </cell>
          <cell r="H8780" t="str">
            <v>Merchant Unregulated</v>
          </cell>
        </row>
        <row r="8781">
          <cell r="D8781" t="str">
            <v>SunEdison, Inc.</v>
          </cell>
          <cell r="E8781" t="str">
            <v>Solar</v>
          </cell>
          <cell r="G8781" t="str">
            <v>NA</v>
          </cell>
          <cell r="H8781" t="str">
            <v>Merchant Unregulated</v>
          </cell>
        </row>
        <row r="8782">
          <cell r="D8782" t="str">
            <v>SunEdison, Inc.</v>
          </cell>
          <cell r="E8782" t="str">
            <v>Solar</v>
          </cell>
          <cell r="G8782" t="str">
            <v>NA</v>
          </cell>
          <cell r="H8782" t="str">
            <v>Merchant Unregulated</v>
          </cell>
        </row>
        <row r="8783">
          <cell r="D8783" t="str">
            <v>SunEdison, Inc.</v>
          </cell>
          <cell r="E8783" t="str">
            <v>Solar</v>
          </cell>
          <cell r="G8783" t="str">
            <v>NA</v>
          </cell>
          <cell r="H8783" t="str">
            <v>Merchant Unregulated</v>
          </cell>
        </row>
        <row r="8784">
          <cell r="D8784" t="str">
            <v>SunEdison, Inc.</v>
          </cell>
          <cell r="E8784" t="str">
            <v>Solar</v>
          </cell>
          <cell r="G8784" t="str">
            <v>NA</v>
          </cell>
          <cell r="H8784" t="str">
            <v>Merchant Unregulated</v>
          </cell>
        </row>
        <row r="8785">
          <cell r="D8785" t="str">
            <v>Portland General Electric Company</v>
          </cell>
          <cell r="E8785" t="str">
            <v>Oil</v>
          </cell>
          <cell r="G8785">
            <v>26</v>
          </cell>
          <cell r="H8785" t="str">
            <v>Regulated</v>
          </cell>
        </row>
        <row r="8786">
          <cell r="D8786" t="str">
            <v>Talmage Solar Engineering, Inc.</v>
          </cell>
          <cell r="E8786" t="str">
            <v>Solar</v>
          </cell>
          <cell r="G8786" t="str">
            <v>NA</v>
          </cell>
          <cell r="H8786" t="str">
            <v>Merchant Unregulated</v>
          </cell>
        </row>
        <row r="8787">
          <cell r="D8787" t="str">
            <v>Exelon Corporation</v>
          </cell>
          <cell r="E8787" t="str">
            <v>Coal</v>
          </cell>
          <cell r="G8787" t="str">
            <v>NA</v>
          </cell>
          <cell r="H8787" t="str">
            <v>Merchant Unregulated</v>
          </cell>
        </row>
        <row r="8788">
          <cell r="D8788" t="str">
            <v>Colmac Sunnyside, Inc.</v>
          </cell>
          <cell r="E8788" t="str">
            <v>Coal</v>
          </cell>
          <cell r="G8788" t="str">
            <v>NA</v>
          </cell>
          <cell r="H8788" t="str">
            <v>Merchant Unregulated</v>
          </cell>
        </row>
        <row r="8789">
          <cell r="D8789" t="str">
            <v>Sunnyvale City of</v>
          </cell>
          <cell r="E8789" t="str">
            <v>Biomass</v>
          </cell>
          <cell r="G8789" t="str">
            <v>NA</v>
          </cell>
          <cell r="H8789" t="str">
            <v>Merchant Unregulated</v>
          </cell>
        </row>
        <row r="8790">
          <cell r="D8790" t="str">
            <v>Chevron Corporation</v>
          </cell>
          <cell r="E8790" t="str">
            <v>Gas</v>
          </cell>
          <cell r="G8790">
            <v>1084766</v>
          </cell>
          <cell r="H8790" t="str">
            <v>Merchant Unregulated</v>
          </cell>
        </row>
        <row r="8791">
          <cell r="D8791" t="str">
            <v>Edison International</v>
          </cell>
          <cell r="E8791" t="str">
            <v>Gas</v>
          </cell>
          <cell r="G8791">
            <v>1084766</v>
          </cell>
          <cell r="H8791" t="str">
            <v>Merchant Unregulated</v>
          </cell>
        </row>
        <row r="8792">
          <cell r="D8792" t="str">
            <v>Portland General Electric Company</v>
          </cell>
          <cell r="E8792" t="str">
            <v>Oil</v>
          </cell>
          <cell r="G8792">
            <v>18</v>
          </cell>
          <cell r="H8792" t="str">
            <v>Regulated</v>
          </cell>
        </row>
        <row r="8793">
          <cell r="D8793" t="str">
            <v>Exelon Corporation</v>
          </cell>
          <cell r="E8793" t="str">
            <v>Wind</v>
          </cell>
          <cell r="G8793" t="str">
            <v>NA</v>
          </cell>
          <cell r="H8793" t="str">
            <v>Merchant Unregulated</v>
          </cell>
        </row>
        <row r="8794">
          <cell r="D8794" t="str">
            <v>Individual Owner</v>
          </cell>
          <cell r="E8794" t="str">
            <v>Wind</v>
          </cell>
          <cell r="G8794" t="str">
            <v>NA</v>
          </cell>
          <cell r="H8794" t="str">
            <v>Merchant Unregulated</v>
          </cell>
        </row>
        <row r="8795">
          <cell r="D8795" t="str">
            <v>Fortistar LLC</v>
          </cell>
          <cell r="E8795" t="str">
            <v>Biomass</v>
          </cell>
          <cell r="G8795" t="str">
            <v>NA</v>
          </cell>
          <cell r="H8795" t="str">
            <v>Merchant Unregulated</v>
          </cell>
        </row>
        <row r="8796">
          <cell r="D8796" t="str">
            <v>Portland General Electric Company</v>
          </cell>
          <cell r="E8796" t="str">
            <v>Solar</v>
          </cell>
          <cell r="G8796" t="str">
            <v>NA</v>
          </cell>
          <cell r="H8796" t="str">
            <v>Regulated</v>
          </cell>
        </row>
        <row r="8797">
          <cell r="D8797" t="str">
            <v>U.S. Bancorp</v>
          </cell>
          <cell r="E8797" t="str">
            <v>Solar</v>
          </cell>
          <cell r="G8797" t="str">
            <v>NA</v>
          </cell>
          <cell r="H8797" t="str">
            <v>Regulated</v>
          </cell>
        </row>
        <row r="8798">
          <cell r="D8798" t="str">
            <v>Portland General Electric Company</v>
          </cell>
          <cell r="E8798" t="str">
            <v>Solar</v>
          </cell>
          <cell r="G8798" t="str">
            <v>NA</v>
          </cell>
          <cell r="H8798" t="str">
            <v>Regulated</v>
          </cell>
        </row>
        <row r="8799">
          <cell r="D8799" t="str">
            <v>U.S. Bancorp</v>
          </cell>
          <cell r="E8799" t="str">
            <v>Solar</v>
          </cell>
          <cell r="G8799" t="str">
            <v>NA</v>
          </cell>
          <cell r="H8799" t="str">
            <v>Regulated</v>
          </cell>
        </row>
        <row r="8800">
          <cell r="D8800" t="str">
            <v>U.S. Bancorp</v>
          </cell>
          <cell r="E8800" t="str">
            <v>Solar</v>
          </cell>
          <cell r="G8800" t="str">
            <v>NA</v>
          </cell>
          <cell r="H8800" t="str">
            <v>Regulated</v>
          </cell>
        </row>
        <row r="8801">
          <cell r="D8801" t="str">
            <v>Portland General Electric Company</v>
          </cell>
          <cell r="E8801" t="str">
            <v>Solar</v>
          </cell>
          <cell r="G8801" t="str">
            <v>NA</v>
          </cell>
          <cell r="H8801" t="str">
            <v>Regulated</v>
          </cell>
        </row>
        <row r="8802">
          <cell r="D8802" t="str">
            <v>Sunwheel QALICB 1 LLC</v>
          </cell>
          <cell r="E8802" t="str">
            <v>Solar</v>
          </cell>
          <cell r="G8802" t="str">
            <v>NA</v>
          </cell>
          <cell r="H8802" t="str">
            <v>Merchant Unregulated</v>
          </cell>
        </row>
        <row r="8803">
          <cell r="D8803" t="str">
            <v>University at Buffalo</v>
          </cell>
          <cell r="E8803" t="str">
            <v>Solar</v>
          </cell>
          <cell r="G8803" t="str">
            <v>NA</v>
          </cell>
          <cell r="H8803" t="str">
            <v>Merchant Unregulated</v>
          </cell>
        </row>
        <row r="8804">
          <cell r="D8804" t="str">
            <v>Corporación Gestamp</v>
          </cell>
          <cell r="E8804" t="str">
            <v>Solar</v>
          </cell>
          <cell r="G8804" t="str">
            <v>NA</v>
          </cell>
          <cell r="H8804" t="str">
            <v>Merchant Unregulated</v>
          </cell>
        </row>
        <row r="8805">
          <cell r="D8805" t="str">
            <v>Sierra Nevada Corporation</v>
          </cell>
          <cell r="E8805" t="str">
            <v>Solar</v>
          </cell>
          <cell r="G8805" t="str">
            <v>NA</v>
          </cell>
          <cell r="H8805" t="str">
            <v>Merchant Unregulated</v>
          </cell>
        </row>
        <row r="8806">
          <cell r="D8806" t="str">
            <v>Corporación Gestamp</v>
          </cell>
          <cell r="E8806" t="str">
            <v>Solar</v>
          </cell>
          <cell r="G8806" t="str">
            <v>NA</v>
          </cell>
          <cell r="H8806" t="str">
            <v>Merchant Unregulated</v>
          </cell>
        </row>
        <row r="8807">
          <cell r="D8807" t="str">
            <v>Sierra Nevada Corporation</v>
          </cell>
          <cell r="E8807" t="str">
            <v>Solar</v>
          </cell>
          <cell r="G8807" t="str">
            <v>NA</v>
          </cell>
          <cell r="H8807" t="str">
            <v>Merchant Unregulated</v>
          </cell>
        </row>
        <row r="8808">
          <cell r="D8808" t="str">
            <v>Corporación Gestamp</v>
          </cell>
          <cell r="E8808" t="str">
            <v>Solar</v>
          </cell>
          <cell r="G8808" t="str">
            <v>NA</v>
          </cell>
          <cell r="H8808" t="str">
            <v>Merchant Unregulated</v>
          </cell>
        </row>
        <row r="8809">
          <cell r="D8809" t="str">
            <v>Sierra Nevada Corporation</v>
          </cell>
          <cell r="E8809" t="str">
            <v>Solar</v>
          </cell>
          <cell r="G8809" t="str">
            <v>NA</v>
          </cell>
          <cell r="H8809" t="str">
            <v>Merchant Unregulated</v>
          </cell>
        </row>
        <row r="8810">
          <cell r="D8810" t="str">
            <v>DTE Energy Company</v>
          </cell>
          <cell r="E8810" t="str">
            <v>Oil</v>
          </cell>
          <cell r="G8810">
            <v>-376</v>
          </cell>
          <cell r="H8810" t="str">
            <v>Regulated</v>
          </cell>
        </row>
        <row r="8811">
          <cell r="D8811" t="str">
            <v>Xcel Energy Inc.</v>
          </cell>
          <cell r="E8811" t="str">
            <v>Water</v>
          </cell>
          <cell r="G8811">
            <v>7968</v>
          </cell>
          <cell r="H8811" t="str">
            <v>Regulated</v>
          </cell>
        </row>
        <row r="8812">
          <cell r="D8812" t="str">
            <v>Waste Management, Inc.</v>
          </cell>
          <cell r="E8812" t="str">
            <v>Biomass</v>
          </cell>
          <cell r="G8812" t="str">
            <v>NA</v>
          </cell>
          <cell r="H8812" t="str">
            <v>Merchant Unregulated</v>
          </cell>
        </row>
        <row r="8813">
          <cell r="D8813" t="str">
            <v>Los Angeles County Metropolitan Transportation Authority</v>
          </cell>
          <cell r="E8813" t="str">
            <v>Solar</v>
          </cell>
          <cell r="G8813" t="str">
            <v>NA</v>
          </cell>
          <cell r="H8813" t="str">
            <v>Merchant Unregulated</v>
          </cell>
        </row>
        <row r="8814">
          <cell r="D8814" t="str">
            <v>Dominion Resources, Inc.</v>
          </cell>
          <cell r="E8814" t="str">
            <v>Nuclear</v>
          </cell>
          <cell r="G8814">
            <v>13390200</v>
          </cell>
          <cell r="H8814" t="str">
            <v>Regulated</v>
          </cell>
        </row>
        <row r="8815">
          <cell r="D8815" t="str">
            <v>Barnabas Investment Group LLC</v>
          </cell>
          <cell r="E8815" t="str">
            <v>Biomass</v>
          </cell>
          <cell r="G8815" t="str">
            <v>NA</v>
          </cell>
          <cell r="H8815" t="str">
            <v>Merchant Unregulated</v>
          </cell>
        </row>
        <row r="8816">
          <cell r="D8816" t="str">
            <v>PPL Corporation</v>
          </cell>
          <cell r="E8816" t="str">
            <v>Nuclear</v>
          </cell>
          <cell r="G8816" t="str">
            <v>NA</v>
          </cell>
          <cell r="H8816" t="str">
            <v>Merchant Unregulated</v>
          </cell>
        </row>
        <row r="8817">
          <cell r="D8817" t="str">
            <v>PPL Corporation</v>
          </cell>
          <cell r="E8817" t="str">
            <v>Nuclear</v>
          </cell>
          <cell r="G8817">
            <v>15222922</v>
          </cell>
          <cell r="H8817" t="str">
            <v>Merchant Unregulated</v>
          </cell>
        </row>
        <row r="8818">
          <cell r="D8818" t="str">
            <v>Allegheny Electric Cooperative Inc.</v>
          </cell>
          <cell r="E8818" t="str">
            <v>Nuclear</v>
          </cell>
          <cell r="G8818">
            <v>1691436</v>
          </cell>
          <cell r="H8818" t="str">
            <v>Merchant Unregulated</v>
          </cell>
        </row>
        <row r="8819">
          <cell r="D8819" t="str">
            <v>Koppers Industries Incorporated</v>
          </cell>
          <cell r="E8819" t="str">
            <v>Biomass</v>
          </cell>
          <cell r="G8819" t="str">
            <v>NA</v>
          </cell>
          <cell r="H8819" t="str">
            <v>Merchant Unregulated</v>
          </cell>
        </row>
        <row r="8820">
          <cell r="D8820" t="str">
            <v>SunEdison, Inc.</v>
          </cell>
          <cell r="E8820" t="str">
            <v>Solar</v>
          </cell>
          <cell r="G8820" t="str">
            <v>NA</v>
          </cell>
          <cell r="H8820" t="str">
            <v>Merchant Unregulated</v>
          </cell>
        </row>
        <row r="8821">
          <cell r="D8821" t="str">
            <v>MMA RV Solar Fund II, LLC</v>
          </cell>
          <cell r="E8821" t="str">
            <v>Solar</v>
          </cell>
          <cell r="G8821" t="str">
            <v>NA</v>
          </cell>
          <cell r="H8821" t="str">
            <v>Merchant Unregulated</v>
          </cell>
        </row>
        <row r="8822">
          <cell r="D8822" t="str">
            <v>Nebraska Public Power District</v>
          </cell>
          <cell r="E8822" t="str">
            <v>Oil</v>
          </cell>
          <cell r="G8822" t="str">
            <v>NA</v>
          </cell>
          <cell r="H8822" t="str">
            <v>Regulated</v>
          </cell>
        </row>
        <row r="8823">
          <cell r="D8823" t="str">
            <v>Alliant Energy Corporation</v>
          </cell>
          <cell r="E8823" t="str">
            <v>Coal</v>
          </cell>
          <cell r="G8823">
            <v>222604</v>
          </cell>
          <cell r="H8823" t="str">
            <v>Regulated</v>
          </cell>
        </row>
        <row r="8824">
          <cell r="D8824" t="str">
            <v>Calpine Corporation</v>
          </cell>
          <cell r="E8824" t="str">
            <v>Gas</v>
          </cell>
          <cell r="G8824">
            <v>1273920</v>
          </cell>
          <cell r="H8824" t="str">
            <v>Merchant Unregulated</v>
          </cell>
        </row>
        <row r="8825">
          <cell r="D8825" t="str">
            <v>Duke Energy Corporation</v>
          </cell>
          <cell r="E8825" t="str">
            <v>Oil</v>
          </cell>
          <cell r="G8825">
            <v>263748</v>
          </cell>
          <cell r="H8825" t="str">
            <v>Regulated</v>
          </cell>
        </row>
        <row r="8826">
          <cell r="D8826" t="str">
            <v>White Springs Agr Chemical Inc</v>
          </cell>
          <cell r="E8826" t="str">
            <v>Other Nonrenewable</v>
          </cell>
          <cell r="G8826" t="str">
            <v>NA</v>
          </cell>
          <cell r="H8826" t="str">
            <v>Merchant Unregulated</v>
          </cell>
        </row>
        <row r="8827">
          <cell r="D8827" t="str">
            <v>Duke Energy Corporation</v>
          </cell>
          <cell r="E8827" t="str">
            <v>Gas</v>
          </cell>
          <cell r="G8827">
            <v>6282</v>
          </cell>
          <cell r="H8827" t="str">
            <v>Regulated</v>
          </cell>
        </row>
        <row r="8828">
          <cell r="D8828" t="str">
            <v>Suzlon Energy Limited</v>
          </cell>
          <cell r="E8828" t="str">
            <v>Wind</v>
          </cell>
          <cell r="G8828" t="str">
            <v>NA</v>
          </cell>
          <cell r="H8828" t="str">
            <v>Merchant Unregulated</v>
          </cell>
        </row>
        <row r="8829">
          <cell r="D8829" t="str">
            <v>Ziegler Power Systems</v>
          </cell>
          <cell r="E8829" t="str">
            <v>Oil</v>
          </cell>
          <cell r="G8829" t="str">
            <v>NA</v>
          </cell>
          <cell r="H8829" t="str">
            <v>Merchant Unregulated</v>
          </cell>
        </row>
        <row r="8830">
          <cell r="D8830" t="str">
            <v>IDACORP, Inc.</v>
          </cell>
          <cell r="E8830" t="str">
            <v>Water</v>
          </cell>
          <cell r="G8830">
            <v>127279</v>
          </cell>
          <cell r="H8830" t="str">
            <v>Regulated</v>
          </cell>
        </row>
        <row r="8831">
          <cell r="D8831" t="str">
            <v>Southeast Alaska Power Agency</v>
          </cell>
          <cell r="E8831" t="str">
            <v>Water</v>
          </cell>
          <cell r="G8831" t="str">
            <v>NA</v>
          </cell>
          <cell r="H8831" t="str">
            <v>Merchant Unregulated</v>
          </cell>
        </row>
        <row r="8832">
          <cell r="D8832" t="str">
            <v>EDF Group</v>
          </cell>
          <cell r="E8832" t="str">
            <v>Wind</v>
          </cell>
          <cell r="G8832" t="str">
            <v>NA</v>
          </cell>
          <cell r="H8832" t="str">
            <v>Merchant Unregulated</v>
          </cell>
        </row>
        <row r="8833">
          <cell r="D8833" t="str">
            <v>Swauk Wind, LLC</v>
          </cell>
          <cell r="E8833" t="str">
            <v>Wind</v>
          </cell>
          <cell r="G8833" t="str">
            <v>NA</v>
          </cell>
          <cell r="H8833" t="str">
            <v>Merchant Unregulated</v>
          </cell>
        </row>
        <row r="8834">
          <cell r="D8834" t="str">
            <v>Southern Company</v>
          </cell>
          <cell r="E8834" t="str">
            <v>Gas</v>
          </cell>
          <cell r="G8834">
            <v>-568</v>
          </cell>
          <cell r="H8834" t="str">
            <v>Regulated</v>
          </cell>
        </row>
        <row r="8835">
          <cell r="D8835" t="str">
            <v>Southern Company</v>
          </cell>
          <cell r="E8835" t="str">
            <v>Gas</v>
          </cell>
          <cell r="G8835">
            <v>1553</v>
          </cell>
          <cell r="H8835" t="str">
            <v>Regulated</v>
          </cell>
        </row>
        <row r="8836">
          <cell r="D8836" t="str">
            <v>Phillips 66 Company</v>
          </cell>
          <cell r="E8836" t="str">
            <v>Gas</v>
          </cell>
          <cell r="G8836">
            <v>1076001</v>
          </cell>
          <cell r="H8836" t="str">
            <v>Merchant Unregulated</v>
          </cell>
        </row>
        <row r="8837">
          <cell r="D8837" t="str">
            <v>General Electric Company</v>
          </cell>
          <cell r="E8837" t="str">
            <v>Gas</v>
          </cell>
          <cell r="G8837">
            <v>1616654</v>
          </cell>
          <cell r="H8837" t="str">
            <v>Merchant Unregulated</v>
          </cell>
        </row>
        <row r="8838">
          <cell r="D8838" t="str">
            <v>GDF Suez SA</v>
          </cell>
          <cell r="E8838" t="str">
            <v>Gas</v>
          </cell>
          <cell r="G8838" t="str">
            <v>NA</v>
          </cell>
          <cell r="H8838" t="str">
            <v>Merchant Unregulated</v>
          </cell>
        </row>
        <row r="8839">
          <cell r="D8839" t="str">
            <v>Duke Energy Corporation</v>
          </cell>
          <cell r="E8839" t="str">
            <v>Gas</v>
          </cell>
          <cell r="G8839" t="str">
            <v>NA</v>
          </cell>
          <cell r="H8839" t="str">
            <v>Merchant Unregulated</v>
          </cell>
        </row>
        <row r="8840">
          <cell r="D8840" t="str">
            <v>Duke Energy Corporation</v>
          </cell>
          <cell r="E8840" t="str">
            <v>Wind</v>
          </cell>
          <cell r="G8840" t="str">
            <v>NA</v>
          </cell>
          <cell r="H8840" t="str">
            <v>Merchant Unregulated</v>
          </cell>
        </row>
        <row r="8841">
          <cell r="D8841" t="str">
            <v>DKR Development</v>
          </cell>
          <cell r="E8841" t="str">
            <v>Wind</v>
          </cell>
          <cell r="G8841" t="str">
            <v>NA</v>
          </cell>
          <cell r="H8841" t="str">
            <v>Merchant Unregulated</v>
          </cell>
        </row>
        <row r="8842">
          <cell r="D8842" t="str">
            <v>Infigen Energy Limited</v>
          </cell>
          <cell r="E8842" t="str">
            <v>Wind</v>
          </cell>
          <cell r="G8842" t="str">
            <v>NA</v>
          </cell>
          <cell r="H8842" t="str">
            <v>Merchant Unregulated</v>
          </cell>
        </row>
        <row r="8843">
          <cell r="D8843" t="str">
            <v>Duke Energy Corporation</v>
          </cell>
          <cell r="E8843" t="str">
            <v>Wind</v>
          </cell>
          <cell r="G8843">
            <v>150561</v>
          </cell>
          <cell r="H8843" t="str">
            <v>Merchant Unregulated</v>
          </cell>
        </row>
        <row r="8844">
          <cell r="D8844" t="str">
            <v>Infigen Energy Limited</v>
          </cell>
          <cell r="E8844" t="str">
            <v>Wind</v>
          </cell>
          <cell r="G8844">
            <v>150561</v>
          </cell>
          <cell r="H8844" t="str">
            <v>Merchant Unregulated</v>
          </cell>
        </row>
        <row r="8845">
          <cell r="D8845" t="str">
            <v>Duke Energy Corporation</v>
          </cell>
          <cell r="E8845" t="str">
            <v>Wind</v>
          </cell>
          <cell r="G8845">
            <v>218506</v>
          </cell>
          <cell r="H8845" t="str">
            <v>Merchant Unregulated</v>
          </cell>
        </row>
        <row r="8846">
          <cell r="D8846" t="str">
            <v>Infigen Energy Limited</v>
          </cell>
          <cell r="E8846" t="str">
            <v>Wind</v>
          </cell>
          <cell r="G8846">
            <v>218506</v>
          </cell>
          <cell r="H8846" t="str">
            <v>Merchant Unregulated</v>
          </cell>
        </row>
        <row r="8847">
          <cell r="D8847" t="str">
            <v>Duke Energy Corporation</v>
          </cell>
          <cell r="E8847" t="str">
            <v>Wind</v>
          </cell>
          <cell r="G8847">
            <v>335914</v>
          </cell>
          <cell r="H8847" t="str">
            <v>Merchant Unregulated</v>
          </cell>
        </row>
        <row r="8848">
          <cell r="D8848" t="str">
            <v>Infigen Energy Limited</v>
          </cell>
          <cell r="E8848" t="str">
            <v>Wind</v>
          </cell>
          <cell r="G8848">
            <v>378797</v>
          </cell>
          <cell r="H8848" t="str">
            <v>Merchant Unregulated</v>
          </cell>
        </row>
        <row r="8849">
          <cell r="D8849" t="str">
            <v>Duke Energy Corporation</v>
          </cell>
          <cell r="E8849" t="str">
            <v>Wind</v>
          </cell>
          <cell r="G8849" t="str">
            <v>NA</v>
          </cell>
          <cell r="H8849" t="str">
            <v>Merchant Unregulated</v>
          </cell>
        </row>
        <row r="8850">
          <cell r="D8850" t="str">
            <v>Infigen Energy Limited</v>
          </cell>
          <cell r="E8850" t="str">
            <v>Wind</v>
          </cell>
          <cell r="G8850" t="str">
            <v>NA</v>
          </cell>
          <cell r="H8850" t="str">
            <v>Merchant Unregulated</v>
          </cell>
        </row>
        <row r="8851">
          <cell r="D8851" t="str">
            <v>Berkshire Hathaway Inc.</v>
          </cell>
          <cell r="E8851" t="str">
            <v>Water</v>
          </cell>
          <cell r="G8851">
            <v>726773</v>
          </cell>
          <cell r="H8851" t="str">
            <v>Regulated</v>
          </cell>
        </row>
        <row r="8852">
          <cell r="D8852" t="str">
            <v>MidAmerican Energy Holdings Company</v>
          </cell>
          <cell r="E8852" t="str">
            <v>Water</v>
          </cell>
          <cell r="G8852">
            <v>82550</v>
          </cell>
          <cell r="H8852" t="str">
            <v>Regulated</v>
          </cell>
        </row>
        <row r="8853">
          <cell r="D8853" t="str">
            <v>White Springs Agr Chemical Inc</v>
          </cell>
          <cell r="E8853" t="str">
            <v>Other Nonrenewable</v>
          </cell>
          <cell r="G8853" t="str">
            <v>NA</v>
          </cell>
          <cell r="H8853" t="str">
            <v>Merchant Unregulated</v>
          </cell>
        </row>
        <row r="8854">
          <cell r="D8854" t="str">
            <v>Lower Valley Energy, Inc.</v>
          </cell>
          <cell r="E8854" t="str">
            <v>Water</v>
          </cell>
          <cell r="G8854" t="str">
            <v>NA</v>
          </cell>
          <cell r="H8854" t="str">
            <v>Merchant Unregulated</v>
          </cell>
        </row>
        <row r="8855">
          <cell r="D8855" t="str">
            <v>Hudson Clean Energy Partners LP</v>
          </cell>
          <cell r="E8855" t="str">
            <v>Water</v>
          </cell>
          <cell r="G8855" t="str">
            <v>NA</v>
          </cell>
          <cell r="H8855" t="str">
            <v>Merchant Unregulated</v>
          </cell>
        </row>
        <row r="8856">
          <cell r="D8856" t="str">
            <v>New Smyrna Beach Utilities Commission</v>
          </cell>
          <cell r="E8856" t="str">
            <v>Oil</v>
          </cell>
          <cell r="G8856" t="str">
            <v>NA</v>
          </cell>
          <cell r="H8856" t="str">
            <v>Regulated</v>
          </cell>
        </row>
        <row r="8857">
          <cell r="D8857" t="str">
            <v>South Jersey Industries, Inc.</v>
          </cell>
          <cell r="E8857" t="str">
            <v>Biomass</v>
          </cell>
          <cell r="G8857" t="str">
            <v>NA</v>
          </cell>
          <cell r="H8857" t="str">
            <v>Merchant Unregulated</v>
          </cell>
        </row>
        <row r="8858">
          <cell r="D8858" t="str">
            <v>DCO Energy LLC</v>
          </cell>
          <cell r="E8858" t="str">
            <v>Biomass</v>
          </cell>
          <cell r="G8858" t="str">
            <v>NA</v>
          </cell>
          <cell r="H8858" t="str">
            <v>Merchant Unregulated</v>
          </cell>
        </row>
        <row r="8859">
          <cell r="D8859" t="str">
            <v>Berkshire Hathaway Inc.</v>
          </cell>
          <cell r="E8859" t="str">
            <v>Gas</v>
          </cell>
          <cell r="G8859">
            <v>8811</v>
          </cell>
          <cell r="H8859" t="str">
            <v>Regulated</v>
          </cell>
        </row>
        <row r="8860">
          <cell r="D8860" t="str">
            <v>MidAmerican Energy Holdings Company</v>
          </cell>
          <cell r="E8860" t="str">
            <v>Gas</v>
          </cell>
          <cell r="G8860">
            <v>1001</v>
          </cell>
          <cell r="H8860" t="str">
            <v>Regulated</v>
          </cell>
        </row>
        <row r="8861">
          <cell r="D8861" t="str">
            <v>Edison International</v>
          </cell>
          <cell r="E8861" t="str">
            <v>Gas</v>
          </cell>
          <cell r="G8861">
            <v>714304</v>
          </cell>
          <cell r="H8861" t="str">
            <v>Merchant Unregulated</v>
          </cell>
        </row>
        <row r="8862">
          <cell r="D8862" t="str">
            <v>Chevron Corporation</v>
          </cell>
          <cell r="E8862" t="str">
            <v>Gas</v>
          </cell>
          <cell r="G8862">
            <v>714304</v>
          </cell>
          <cell r="H8862" t="str">
            <v>Merchant Unregulated</v>
          </cell>
        </row>
        <row r="8863">
          <cell r="D8863" t="str">
            <v>MGE Energy, Inc.</v>
          </cell>
          <cell r="E8863" t="str">
            <v>Gas</v>
          </cell>
          <cell r="G8863">
            <v>2215</v>
          </cell>
          <cell r="H8863" t="str">
            <v>Regulated</v>
          </cell>
        </row>
        <row r="8864">
          <cell r="D8864" t="str">
            <v>Fortistar LLC</v>
          </cell>
          <cell r="E8864" t="str">
            <v>Biomass</v>
          </cell>
          <cell r="G8864" t="str">
            <v>NA</v>
          </cell>
          <cell r="H8864" t="str">
            <v>Merchant Unregulated</v>
          </cell>
        </row>
        <row r="8865">
          <cell r="D8865" t="str">
            <v>SunEdison, Inc.</v>
          </cell>
          <cell r="E8865" t="str">
            <v>Solar</v>
          </cell>
          <cell r="G8865" t="str">
            <v>NA</v>
          </cell>
          <cell r="H8865" t="str">
            <v>Merchant Unregulated</v>
          </cell>
        </row>
        <row r="8866">
          <cell r="D8866" t="str">
            <v>Fortistar LLC</v>
          </cell>
          <cell r="E8866" t="str">
            <v>Biomass</v>
          </cell>
          <cell r="G8866" t="str">
            <v>NA</v>
          </cell>
          <cell r="H8866" t="str">
            <v>Merchant Unregulated</v>
          </cell>
        </row>
        <row r="8867">
          <cell r="D8867" t="str">
            <v>ALLETE, Inc.</v>
          </cell>
          <cell r="E8867" t="str">
            <v>Water</v>
          </cell>
          <cell r="G8867">
            <v>8926</v>
          </cell>
          <cell r="H8867" t="str">
            <v>Regulated</v>
          </cell>
        </row>
        <row r="8868">
          <cell r="D8868" t="str">
            <v>South Mississippi Electric Power Association</v>
          </cell>
          <cell r="E8868" t="str">
            <v>Gas</v>
          </cell>
          <cell r="G8868" t="str">
            <v>NA</v>
          </cell>
          <cell r="H8868" t="str">
            <v>Merchant Unregulated</v>
          </cell>
        </row>
        <row r="8869">
          <cell r="D8869" t="str">
            <v>CH4 Biogas, LLC</v>
          </cell>
          <cell r="E8869" t="str">
            <v>Biomass</v>
          </cell>
          <cell r="G8869" t="str">
            <v>NA</v>
          </cell>
          <cell r="H8869" t="str">
            <v>Merchant Unregulated</v>
          </cell>
        </row>
        <row r="8870">
          <cell r="D8870" t="str">
            <v>West River Dairy, LLP</v>
          </cell>
          <cell r="E8870" t="str">
            <v>Biomass</v>
          </cell>
          <cell r="G8870" t="str">
            <v>NA</v>
          </cell>
          <cell r="H8870" t="str">
            <v>Merchant Unregulated</v>
          </cell>
        </row>
        <row r="8871">
          <cell r="D8871" t="str">
            <v>Nebraska City City of</v>
          </cell>
          <cell r="E8871" t="str">
            <v>Gas</v>
          </cell>
          <cell r="G8871" t="str">
            <v>NA</v>
          </cell>
          <cell r="H8871" t="str">
            <v>Regulated</v>
          </cell>
        </row>
        <row r="8872">
          <cell r="D8872" t="str">
            <v>Project Orange Associates LP</v>
          </cell>
          <cell r="E8872" t="str">
            <v>Gas</v>
          </cell>
          <cell r="G8872" t="str">
            <v>NA</v>
          </cell>
          <cell r="H8872" t="str">
            <v>Merchant Unregulated</v>
          </cell>
        </row>
        <row r="8873">
          <cell r="D8873" t="str">
            <v>GDF Suez SA</v>
          </cell>
          <cell r="E8873" t="str">
            <v>Coal</v>
          </cell>
          <cell r="G8873" t="str">
            <v>NA</v>
          </cell>
          <cell r="H8873" t="str">
            <v>Merchant Unregulated</v>
          </cell>
        </row>
        <row r="8874">
          <cell r="D8874" t="str">
            <v>Colorado Springs Utilities</v>
          </cell>
          <cell r="E8874" t="str">
            <v>Oil</v>
          </cell>
          <cell r="G8874" t="str">
            <v>NA</v>
          </cell>
          <cell r="H8874" t="str">
            <v>Regulated</v>
          </cell>
        </row>
        <row r="8875">
          <cell r="D8875" t="str">
            <v>Michigan State University</v>
          </cell>
          <cell r="E8875" t="str">
            <v>Coal</v>
          </cell>
          <cell r="G8875">
            <v>293081</v>
          </cell>
          <cell r="H8875" t="str">
            <v>Merchant Unregulated</v>
          </cell>
        </row>
        <row r="8876">
          <cell r="D8876" t="str">
            <v>Michigan State University</v>
          </cell>
          <cell r="E8876" t="str">
            <v>Gas</v>
          </cell>
          <cell r="G8876">
            <v>23958</v>
          </cell>
          <cell r="H8876" t="str">
            <v>Merchant Unregulated</v>
          </cell>
        </row>
        <row r="8877">
          <cell r="D8877" t="str">
            <v>NRG Energy, Inc.</v>
          </cell>
          <cell r="E8877" t="str">
            <v>Gas</v>
          </cell>
          <cell r="G8877">
            <v>515679</v>
          </cell>
          <cell r="H8877" t="str">
            <v>Merchant Unregulated</v>
          </cell>
        </row>
        <row r="8878">
          <cell r="D8878" t="str">
            <v>NRG Energy, Inc.</v>
          </cell>
          <cell r="E8878" t="str">
            <v>Gas</v>
          </cell>
          <cell r="G8878">
            <v>36469</v>
          </cell>
          <cell r="H8878" t="str">
            <v>Merchant Unregulated</v>
          </cell>
        </row>
        <row r="8879">
          <cell r="D8879" t="str">
            <v>Portland General Electric Company</v>
          </cell>
          <cell r="E8879" t="str">
            <v>Water</v>
          </cell>
          <cell r="G8879">
            <v>119700</v>
          </cell>
          <cell r="H8879" t="str">
            <v>Regulated</v>
          </cell>
        </row>
        <row r="8880">
          <cell r="D8880" t="str">
            <v>NRG Energy, Inc.</v>
          </cell>
          <cell r="E8880" t="str">
            <v>Solar</v>
          </cell>
          <cell r="G8880" t="str">
            <v>NA</v>
          </cell>
          <cell r="H8880" t="str">
            <v>Merchant Unregulated</v>
          </cell>
        </row>
        <row r="8881">
          <cell r="D8881" t="str">
            <v>United States Government</v>
          </cell>
          <cell r="E8881" t="str">
            <v>Water</v>
          </cell>
          <cell r="G8881">
            <v>327617</v>
          </cell>
          <cell r="H8881" t="str">
            <v>Merchant Unregulated</v>
          </cell>
        </row>
        <row r="8882">
          <cell r="D8882" t="str">
            <v>Xcel Energy Inc.</v>
          </cell>
          <cell r="E8882" t="str">
            <v>Water</v>
          </cell>
          <cell r="G8882">
            <v>12536</v>
          </cell>
          <cell r="H8882" t="str">
            <v>Regulated</v>
          </cell>
        </row>
        <row r="8883">
          <cell r="D8883" t="str">
            <v>ALLETE, Inc.</v>
          </cell>
          <cell r="E8883" t="str">
            <v>Coal</v>
          </cell>
          <cell r="G8883">
            <v>872319</v>
          </cell>
          <cell r="H8883" t="str">
            <v>Regulated</v>
          </cell>
        </row>
        <row r="8884">
          <cell r="D8884" t="str">
            <v>ALLETE, Inc.</v>
          </cell>
          <cell r="E8884" t="str">
            <v>Wind</v>
          </cell>
          <cell r="G8884">
            <v>62387</v>
          </cell>
          <cell r="H8884" t="str">
            <v>Regulated</v>
          </cell>
        </row>
        <row r="8885">
          <cell r="D8885" t="str">
            <v>Manitoba Hydro</v>
          </cell>
          <cell r="E8885" t="str">
            <v>Oil</v>
          </cell>
          <cell r="G8885" t="str">
            <v>NA</v>
          </cell>
          <cell r="H8885" t="str">
            <v>Foreign</v>
          </cell>
        </row>
        <row r="8886">
          <cell r="D8886" t="str">
            <v>Dow Chemical Company</v>
          </cell>
          <cell r="E8886" t="str">
            <v>Gas</v>
          </cell>
          <cell r="G8886">
            <v>1969174</v>
          </cell>
          <cell r="H8886" t="str">
            <v>Merchant Unregulated</v>
          </cell>
        </row>
        <row r="8887">
          <cell r="D8887" t="str">
            <v>Chevron Corporation</v>
          </cell>
          <cell r="E8887" t="str">
            <v>Gas</v>
          </cell>
          <cell r="G8887" t="str">
            <v>NA</v>
          </cell>
          <cell r="H8887" t="str">
            <v>Merchant Unregulated</v>
          </cell>
        </row>
        <row r="8888">
          <cell r="D8888" t="str">
            <v>Occidental Petroleum Corporation</v>
          </cell>
          <cell r="E8888" t="str">
            <v>Gas</v>
          </cell>
          <cell r="G8888">
            <v>5167544</v>
          </cell>
          <cell r="H8888" t="str">
            <v>Merchant Unregulated</v>
          </cell>
        </row>
        <row r="8889">
          <cell r="D8889" t="str">
            <v>Gaz Métro Limited Partnership</v>
          </cell>
          <cell r="E8889" t="str">
            <v>Water</v>
          </cell>
          <cell r="G8889" t="str">
            <v>NA</v>
          </cell>
          <cell r="H8889" t="str">
            <v>Regulated</v>
          </cell>
        </row>
        <row r="8890">
          <cell r="D8890" t="str">
            <v>GDF Suez SA</v>
          </cell>
          <cell r="E8890" t="str">
            <v>Water</v>
          </cell>
          <cell r="G8890" t="str">
            <v>NA</v>
          </cell>
          <cell r="H8890" t="str">
            <v>Merchant Unregulated</v>
          </cell>
        </row>
        <row r="8891">
          <cell r="D8891" t="str">
            <v>AES Corporation</v>
          </cell>
          <cell r="E8891" t="str">
            <v>Gas</v>
          </cell>
          <cell r="G8891">
            <v>98853</v>
          </cell>
          <cell r="H8891" t="str">
            <v>Merchant Unregulated</v>
          </cell>
        </row>
        <row r="8892">
          <cell r="D8892" t="str">
            <v>Fortistar LLC</v>
          </cell>
          <cell r="E8892" t="str">
            <v>Biomass</v>
          </cell>
          <cell r="G8892" t="str">
            <v>NA</v>
          </cell>
          <cell r="H8892" t="str">
            <v>Merchant Unregulated</v>
          </cell>
        </row>
        <row r="8893">
          <cell r="D8893" t="str">
            <v>Oglethorpe Power Corporation</v>
          </cell>
          <cell r="E8893" t="str">
            <v>Gas</v>
          </cell>
          <cell r="G8893">
            <v>379549</v>
          </cell>
          <cell r="H8893" t="str">
            <v>Merchant Unregulated</v>
          </cell>
        </row>
        <row r="8894">
          <cell r="D8894" t="str">
            <v>Danville City of VA</v>
          </cell>
          <cell r="E8894" t="str">
            <v>Water</v>
          </cell>
          <cell r="G8894" t="str">
            <v>NA</v>
          </cell>
          <cell r="H8894" t="str">
            <v>Regulated</v>
          </cell>
        </row>
        <row r="8895">
          <cell r="D8895" t="str">
            <v>Brookfield Renewable Energy Partners L.P.</v>
          </cell>
          <cell r="E8895" t="str">
            <v>Water</v>
          </cell>
          <cell r="G8895" t="str">
            <v>NA</v>
          </cell>
          <cell r="H8895" t="str">
            <v>Merchant Unregulated</v>
          </cell>
        </row>
        <row r="8896">
          <cell r="D8896" t="str">
            <v>Brookfield Asset Management Inc.</v>
          </cell>
          <cell r="E8896" t="str">
            <v>Water</v>
          </cell>
          <cell r="G8896" t="str">
            <v>NA</v>
          </cell>
          <cell r="H8896" t="str">
            <v>Merchant Unregulated</v>
          </cell>
        </row>
        <row r="8897">
          <cell r="D8897" t="str">
            <v>Tallassee Shoals, LLC</v>
          </cell>
          <cell r="E8897" t="str">
            <v>Water</v>
          </cell>
          <cell r="G8897" t="str">
            <v>NA</v>
          </cell>
          <cell r="H8897" t="str">
            <v>Merchant Unregulated</v>
          </cell>
        </row>
        <row r="8898">
          <cell r="D8898" t="str">
            <v>Southern Company</v>
          </cell>
          <cell r="E8898" t="str">
            <v>Water</v>
          </cell>
          <cell r="G8898">
            <v>100004</v>
          </cell>
          <cell r="H8898" t="str">
            <v>Regulated</v>
          </cell>
        </row>
        <row r="8899">
          <cell r="D8899" t="str">
            <v>Edison International</v>
          </cell>
          <cell r="E8899" t="str">
            <v>Wind</v>
          </cell>
          <cell r="G8899">
            <v>470229</v>
          </cell>
          <cell r="H8899" t="str">
            <v>Merchant Unregulated</v>
          </cell>
        </row>
        <row r="8900">
          <cell r="D8900" t="str">
            <v>Tamarack Energy Partners</v>
          </cell>
          <cell r="E8900" t="str">
            <v>Biomass</v>
          </cell>
          <cell r="G8900">
            <v>36046</v>
          </cell>
          <cell r="H8900" t="str">
            <v>Merchant Unregulated</v>
          </cell>
        </row>
        <row r="8901">
          <cell r="D8901" t="str">
            <v>A &amp; N Electric Cooperative</v>
          </cell>
          <cell r="E8901" t="str">
            <v>Oil</v>
          </cell>
          <cell r="G8901" t="str">
            <v>NA</v>
          </cell>
          <cell r="H8901" t="str">
            <v>Merchant Unregulated</v>
          </cell>
        </row>
        <row r="8902">
          <cell r="D8902" t="str">
            <v>Integrys Energy Group, Inc.</v>
          </cell>
          <cell r="E8902" t="str">
            <v>Solar</v>
          </cell>
          <cell r="G8902" t="str">
            <v>NA</v>
          </cell>
          <cell r="H8902" t="str">
            <v>Merchant Unregulated</v>
          </cell>
        </row>
        <row r="8903">
          <cell r="D8903" t="str">
            <v>Duke Energy Corporation</v>
          </cell>
          <cell r="E8903" t="str">
            <v>Solar</v>
          </cell>
          <cell r="G8903" t="str">
            <v>NA</v>
          </cell>
          <cell r="H8903" t="str">
            <v>Merchant Unregulated</v>
          </cell>
        </row>
        <row r="8904">
          <cell r="D8904" t="str">
            <v>Wilson Electric Services Corp</v>
          </cell>
          <cell r="E8904" t="str">
            <v>Solar</v>
          </cell>
          <cell r="G8904" t="str">
            <v>NA</v>
          </cell>
          <cell r="H8904" t="str">
            <v>Merchant Unregulated</v>
          </cell>
        </row>
        <row r="8905">
          <cell r="D8905" t="str">
            <v>American Electric Power Company, Inc.</v>
          </cell>
          <cell r="E8905" t="str">
            <v>Coal</v>
          </cell>
          <cell r="G8905">
            <v>2817118</v>
          </cell>
          <cell r="H8905" t="str">
            <v>Regulated</v>
          </cell>
        </row>
        <row r="8906">
          <cell r="D8906" t="str">
            <v>Tannery Island Power Corp</v>
          </cell>
          <cell r="E8906" t="str">
            <v>Water</v>
          </cell>
          <cell r="G8906" t="str">
            <v>NA</v>
          </cell>
          <cell r="H8906" t="str">
            <v>Merchant Unregulated</v>
          </cell>
        </row>
        <row r="8907">
          <cell r="D8907" t="str">
            <v>Otter Tail Corporation</v>
          </cell>
          <cell r="E8907" t="str">
            <v>Water</v>
          </cell>
          <cell r="G8907">
            <v>3122</v>
          </cell>
          <cell r="H8907" t="str">
            <v>Regulated</v>
          </cell>
        </row>
        <row r="8908">
          <cell r="D8908" t="str">
            <v>Target Corp.</v>
          </cell>
          <cell r="E8908" t="str">
            <v>Solar</v>
          </cell>
          <cell r="G8908" t="str">
            <v>NA</v>
          </cell>
          <cell r="H8908" t="str">
            <v>Merchant Unregulated</v>
          </cell>
        </row>
        <row r="8909">
          <cell r="D8909" t="str">
            <v>Target Corp.</v>
          </cell>
          <cell r="E8909" t="str">
            <v>Solar</v>
          </cell>
          <cell r="G8909" t="str">
            <v>NA</v>
          </cell>
          <cell r="H8909" t="str">
            <v>Merchant Unregulated</v>
          </cell>
        </row>
        <row r="8910">
          <cell r="D8910" t="str">
            <v>Calpine Corporation</v>
          </cell>
          <cell r="E8910" t="str">
            <v>Oil</v>
          </cell>
          <cell r="G8910" t="str">
            <v>NA</v>
          </cell>
          <cell r="H8910" t="str">
            <v>Merchant Unregulated</v>
          </cell>
        </row>
        <row r="8911">
          <cell r="D8911" t="str">
            <v>General Electric Company</v>
          </cell>
          <cell r="E8911" t="str">
            <v>Wind</v>
          </cell>
          <cell r="G8911">
            <v>245300</v>
          </cell>
          <cell r="H8911" t="str">
            <v>Merchant Unregulated</v>
          </cell>
        </row>
        <row r="8912">
          <cell r="D8912" t="str">
            <v>Acciona, S.A.</v>
          </cell>
          <cell r="E8912" t="str">
            <v>Wind</v>
          </cell>
          <cell r="G8912">
            <v>417673</v>
          </cell>
          <cell r="H8912" t="str">
            <v>Merchant Unregulated</v>
          </cell>
        </row>
        <row r="8913">
          <cell r="D8913" t="str">
            <v>Ameren Corporation</v>
          </cell>
          <cell r="E8913" t="str">
            <v>Water</v>
          </cell>
          <cell r="G8913">
            <v>264976</v>
          </cell>
          <cell r="H8913" t="str">
            <v>Regulated</v>
          </cell>
        </row>
        <row r="8914">
          <cell r="D8914" t="str">
            <v>Fortistar LLC</v>
          </cell>
          <cell r="E8914" t="str">
            <v>Biomass</v>
          </cell>
          <cell r="G8914" t="str">
            <v>NA</v>
          </cell>
          <cell r="H8914" t="str">
            <v>Merchant Unregulated</v>
          </cell>
        </row>
        <row r="8915">
          <cell r="D8915" t="str">
            <v>Rio Blanco Water Conserv Dist</v>
          </cell>
          <cell r="E8915" t="str">
            <v>Water</v>
          </cell>
          <cell r="G8915" t="str">
            <v>NA</v>
          </cell>
          <cell r="H8915" t="str">
            <v>Merchant Unregulated</v>
          </cell>
        </row>
        <row r="8916">
          <cell r="D8916" t="str">
            <v>Energy Developments Limited</v>
          </cell>
          <cell r="E8916" t="str">
            <v>Biomass</v>
          </cell>
          <cell r="G8916" t="str">
            <v>NA</v>
          </cell>
          <cell r="H8916" t="str">
            <v>Merchant Unregulated</v>
          </cell>
        </row>
        <row r="8917">
          <cell r="D8917" t="str">
            <v>Massachusetts Maritime Academy</v>
          </cell>
          <cell r="E8917" t="str">
            <v>Wind</v>
          </cell>
          <cell r="G8917" t="str">
            <v>NA</v>
          </cell>
          <cell r="H8917" t="str">
            <v>Merchant Unregulated</v>
          </cell>
        </row>
        <row r="8918">
          <cell r="D8918" t="str">
            <v>Duke Energy Corporation</v>
          </cell>
          <cell r="E8918" t="str">
            <v>Solar</v>
          </cell>
          <cell r="G8918" t="str">
            <v>NA</v>
          </cell>
          <cell r="H8918" t="str">
            <v>Merchant Unregulated</v>
          </cell>
        </row>
        <row r="8919">
          <cell r="D8919" t="str">
            <v>Brookfield Renewable Energy Partners L.P.</v>
          </cell>
          <cell r="E8919" t="str">
            <v>Water</v>
          </cell>
          <cell r="G8919" t="str">
            <v>NA</v>
          </cell>
          <cell r="H8919" t="str">
            <v>Merchant Unregulated</v>
          </cell>
        </row>
        <row r="8920">
          <cell r="D8920" t="str">
            <v>Brookfield Asset Management Inc.</v>
          </cell>
          <cell r="E8920" t="str">
            <v>Water</v>
          </cell>
          <cell r="G8920" t="str">
            <v>NA</v>
          </cell>
          <cell r="H8920" t="str">
            <v>Merchant Unregulated</v>
          </cell>
        </row>
        <row r="8921">
          <cell r="D8921" t="str">
            <v>Waste Management, Inc.</v>
          </cell>
          <cell r="E8921" t="str">
            <v>Biomass</v>
          </cell>
          <cell r="G8921" t="str">
            <v>NA</v>
          </cell>
          <cell r="H8921" t="str">
            <v>Merchant Unregulated</v>
          </cell>
        </row>
        <row r="8922">
          <cell r="D8922" t="str">
            <v>I-N-N Electric Cooperative, Inc.</v>
          </cell>
          <cell r="E8922" t="str">
            <v>Water</v>
          </cell>
          <cell r="G8922" t="str">
            <v>NA</v>
          </cell>
          <cell r="H8922" t="str">
            <v>Merchant Unregulated</v>
          </cell>
        </row>
        <row r="8923">
          <cell r="D8923" t="str">
            <v>E.ON SE</v>
          </cell>
          <cell r="E8923" t="str">
            <v>Solar</v>
          </cell>
          <cell r="G8923" t="str">
            <v>NA</v>
          </cell>
          <cell r="H8923" t="str">
            <v>Merchant Unregulated</v>
          </cell>
        </row>
        <row r="8924">
          <cell r="D8924" t="str">
            <v>Cleco Corporation</v>
          </cell>
          <cell r="E8924" t="str">
            <v>Gas</v>
          </cell>
          <cell r="G8924">
            <v>923128</v>
          </cell>
          <cell r="H8924" t="str">
            <v>Regulated</v>
          </cell>
        </row>
        <row r="8925">
          <cell r="D8925" t="str">
            <v>Cleco Corporation</v>
          </cell>
          <cell r="E8925" t="str">
            <v>Gas</v>
          </cell>
          <cell r="G8925">
            <v>52017</v>
          </cell>
          <cell r="H8925" t="str">
            <v>Regulated</v>
          </cell>
        </row>
        <row r="8926">
          <cell r="D8926" t="str">
            <v>Westar Energy, Inc.</v>
          </cell>
          <cell r="E8926" t="str">
            <v>Coal</v>
          </cell>
          <cell r="G8926">
            <v>1190444</v>
          </cell>
          <cell r="H8926" t="str">
            <v>Regulated</v>
          </cell>
        </row>
        <row r="8927">
          <cell r="D8927" t="str">
            <v>Tecumseh City of</v>
          </cell>
          <cell r="E8927" t="str">
            <v>Oil</v>
          </cell>
          <cell r="G8927" t="str">
            <v>NA</v>
          </cell>
          <cell r="H8927" t="str">
            <v>Regulated</v>
          </cell>
        </row>
        <row r="8928">
          <cell r="D8928" t="str">
            <v>Tehachapi Cummings County Water District</v>
          </cell>
          <cell r="E8928" t="str">
            <v>Water</v>
          </cell>
          <cell r="G8928" t="str">
            <v>NA</v>
          </cell>
          <cell r="H8928" t="str">
            <v>Merchant Unregulated</v>
          </cell>
        </row>
        <row r="8929">
          <cell r="D8929" t="str">
            <v>Brookfield Renewable Energy Partners L.P.</v>
          </cell>
          <cell r="E8929" t="str">
            <v>Wind</v>
          </cell>
          <cell r="G8929" t="str">
            <v>NA</v>
          </cell>
          <cell r="H8929" t="str">
            <v>Merchant Unregulated</v>
          </cell>
        </row>
        <row r="8930">
          <cell r="D8930" t="str">
            <v>Brookfield Asset Management Inc.</v>
          </cell>
          <cell r="E8930" t="str">
            <v>Wind</v>
          </cell>
          <cell r="G8930" t="str">
            <v>NA</v>
          </cell>
          <cell r="H8930" t="str">
            <v>Merchant Unregulated</v>
          </cell>
        </row>
        <row r="8931">
          <cell r="D8931" t="str">
            <v>Calwind Resources, Inc.</v>
          </cell>
          <cell r="E8931" t="str">
            <v>Wind</v>
          </cell>
          <cell r="G8931" t="str">
            <v>NA</v>
          </cell>
          <cell r="H8931" t="str">
            <v>Merchant Unregulated</v>
          </cell>
        </row>
        <row r="8932">
          <cell r="D8932" t="str">
            <v>Calwind Resources, Inc.</v>
          </cell>
          <cell r="E8932" t="str">
            <v>Wind</v>
          </cell>
          <cell r="G8932" t="str">
            <v>NA</v>
          </cell>
          <cell r="H8932" t="str">
            <v>Merchant Unregulated</v>
          </cell>
        </row>
        <row r="8933">
          <cell r="D8933" t="str">
            <v>Teichert Aggregates</v>
          </cell>
          <cell r="E8933" t="str">
            <v>Wind</v>
          </cell>
          <cell r="G8933" t="str">
            <v>NA</v>
          </cell>
          <cell r="H8933" t="str">
            <v>Merchant Unregulated</v>
          </cell>
        </row>
        <row r="8934">
          <cell r="D8934" t="str">
            <v>Inter IKEA Systems B.V.</v>
          </cell>
          <cell r="E8934" t="str">
            <v>Solar</v>
          </cell>
          <cell r="G8934" t="str">
            <v>NA</v>
          </cell>
          <cell r="H8934" t="str">
            <v>Merchant Unregulated</v>
          </cell>
        </row>
        <row r="8935">
          <cell r="D8935" t="str">
            <v>Multitrade Telogia Associates, LLC</v>
          </cell>
          <cell r="E8935" t="str">
            <v>Biomass</v>
          </cell>
          <cell r="G8935" t="str">
            <v>NA</v>
          </cell>
          <cell r="H8935" t="str">
            <v>Merchant Unregulated</v>
          </cell>
        </row>
        <row r="8936">
          <cell r="D8936" t="str">
            <v>Leaf Clean Energy Company</v>
          </cell>
          <cell r="E8936" t="str">
            <v>Biomass</v>
          </cell>
          <cell r="G8936" t="str">
            <v>NA</v>
          </cell>
          <cell r="H8936" t="str">
            <v>Merchant Unregulated</v>
          </cell>
        </row>
        <row r="8937">
          <cell r="D8937" t="str">
            <v>SunEdison, Inc.</v>
          </cell>
          <cell r="E8937" t="str">
            <v>Solar</v>
          </cell>
          <cell r="G8937" t="str">
            <v>NA</v>
          </cell>
          <cell r="H8937" t="str">
            <v>Merchant Unregulated</v>
          </cell>
        </row>
        <row r="8938">
          <cell r="D8938" t="str">
            <v>Metropolitan Water District of Southern California</v>
          </cell>
          <cell r="E8938" t="str">
            <v>Water</v>
          </cell>
          <cell r="G8938" t="str">
            <v>NA</v>
          </cell>
          <cell r="H8938" t="str">
            <v>Merchant Unregulated</v>
          </cell>
        </row>
        <row r="8939">
          <cell r="D8939" t="str">
            <v>Temescal Canyon RV LLC</v>
          </cell>
          <cell r="E8939" t="str">
            <v>Solar</v>
          </cell>
          <cell r="G8939" t="str">
            <v>NA</v>
          </cell>
          <cell r="H8939" t="str">
            <v>Merchant Unregulated</v>
          </cell>
        </row>
        <row r="8940">
          <cell r="D8940" t="str">
            <v>Pinnacle West Capital Corporation</v>
          </cell>
          <cell r="E8940" t="str">
            <v>Solar</v>
          </cell>
          <cell r="G8940">
            <v>301</v>
          </cell>
          <cell r="H8940" t="str">
            <v>Regulated</v>
          </cell>
        </row>
        <row r="8941">
          <cell r="D8941" t="str">
            <v>Tenakee Springs City of</v>
          </cell>
          <cell r="E8941" t="str">
            <v>Oil</v>
          </cell>
          <cell r="G8941" t="str">
            <v>NA</v>
          </cell>
          <cell r="H8941" t="str">
            <v>Regulated</v>
          </cell>
        </row>
        <row r="8942">
          <cell r="D8942" t="str">
            <v>Tenakee Springs City of</v>
          </cell>
          <cell r="E8942" t="str">
            <v>Oil</v>
          </cell>
          <cell r="G8942" t="str">
            <v>NA</v>
          </cell>
          <cell r="H8942" t="str">
            <v>Regulated</v>
          </cell>
        </row>
        <row r="8943">
          <cell r="D8943" t="str">
            <v>Chubu Electric Power Co. Inc.</v>
          </cell>
          <cell r="E8943" t="str">
            <v>Gas</v>
          </cell>
          <cell r="G8943">
            <v>1054011</v>
          </cell>
          <cell r="H8943" t="str">
            <v>Merchant Unregulated</v>
          </cell>
        </row>
        <row r="8944">
          <cell r="D8944" t="str">
            <v>ITOCHU Corporation</v>
          </cell>
          <cell r="E8944" t="str">
            <v>Gas</v>
          </cell>
          <cell r="G8944">
            <v>1054011</v>
          </cell>
          <cell r="H8944" t="str">
            <v>Merchant Unregulated</v>
          </cell>
        </row>
        <row r="8945">
          <cell r="D8945" t="str">
            <v>Tenaska Inc.</v>
          </cell>
          <cell r="E8945" t="str">
            <v>Gas</v>
          </cell>
          <cell r="G8945">
            <v>2108022</v>
          </cell>
          <cell r="H8945" t="str">
            <v>Merchant Unregulated</v>
          </cell>
        </row>
        <row r="8946">
          <cell r="D8946" t="str">
            <v>Mitsubishi Corporation</v>
          </cell>
          <cell r="E8946" t="str">
            <v>Gas</v>
          </cell>
          <cell r="G8946">
            <v>1806875</v>
          </cell>
          <cell r="H8946" t="str">
            <v>Merchant Unregulated</v>
          </cell>
        </row>
        <row r="8947">
          <cell r="D8947" t="str">
            <v>Puget Holdings LLC</v>
          </cell>
          <cell r="E8947" t="str">
            <v>Gas</v>
          </cell>
          <cell r="G8947">
            <v>1606</v>
          </cell>
          <cell r="H8947" t="str">
            <v>Regulated</v>
          </cell>
        </row>
        <row r="8948">
          <cell r="D8948" t="str">
            <v>Electric Power Development Co. Ltd.</v>
          </cell>
          <cell r="E8948" t="str">
            <v>Gas</v>
          </cell>
          <cell r="G8948">
            <v>1538455</v>
          </cell>
          <cell r="H8948" t="str">
            <v>Merchant Unregulated</v>
          </cell>
        </row>
        <row r="8949">
          <cell r="D8949" t="str">
            <v>Manulife Financial Corporation</v>
          </cell>
          <cell r="E8949" t="str">
            <v>Gas</v>
          </cell>
          <cell r="G8949">
            <v>1538455</v>
          </cell>
          <cell r="H8949" t="str">
            <v>Merchant Unregulated</v>
          </cell>
        </row>
        <row r="8950">
          <cell r="D8950" t="str">
            <v>Tenaska Inc.</v>
          </cell>
          <cell r="E8950" t="str">
            <v>Gas</v>
          </cell>
          <cell r="G8950">
            <v>496276</v>
          </cell>
          <cell r="H8950" t="str">
            <v>Merchant Unregulated</v>
          </cell>
        </row>
        <row r="8951">
          <cell r="D8951" t="str">
            <v>Mitsubishi Corporation</v>
          </cell>
          <cell r="E8951" t="str">
            <v>Gas</v>
          </cell>
          <cell r="G8951">
            <v>1389571</v>
          </cell>
          <cell r="H8951" t="str">
            <v>Merchant Unregulated</v>
          </cell>
        </row>
        <row r="8952">
          <cell r="D8952" t="str">
            <v>Tenaska Inc.</v>
          </cell>
          <cell r="E8952" t="str">
            <v>Gas</v>
          </cell>
          <cell r="G8952">
            <v>421067</v>
          </cell>
          <cell r="H8952" t="str">
            <v>Merchant Unregulated</v>
          </cell>
        </row>
        <row r="8953">
          <cell r="D8953" t="str">
            <v>Chubu Electric Power Co. Inc.</v>
          </cell>
          <cell r="E8953" t="str">
            <v>Gas</v>
          </cell>
          <cell r="G8953">
            <v>454092</v>
          </cell>
          <cell r="H8953" t="str">
            <v>Merchant Unregulated</v>
          </cell>
        </row>
        <row r="8954">
          <cell r="D8954" t="str">
            <v>ITOCHU Corporation</v>
          </cell>
          <cell r="E8954" t="str">
            <v>Gas</v>
          </cell>
          <cell r="G8954">
            <v>454092</v>
          </cell>
          <cell r="H8954" t="str">
            <v>Merchant Unregulated</v>
          </cell>
        </row>
        <row r="8955">
          <cell r="D8955" t="str">
            <v>Mitsubishi Corporation</v>
          </cell>
          <cell r="E8955" t="str">
            <v>Gas</v>
          </cell>
          <cell r="G8955">
            <v>1147612</v>
          </cell>
          <cell r="H8955" t="str">
            <v>Merchant Unregulated</v>
          </cell>
        </row>
        <row r="8956">
          <cell r="D8956" t="str">
            <v>Osaka Gas Company, Ltd.</v>
          </cell>
          <cell r="E8956" t="str">
            <v>Gas</v>
          </cell>
          <cell r="G8956">
            <v>1651243</v>
          </cell>
          <cell r="H8956" t="str">
            <v>Merchant Unregulated</v>
          </cell>
        </row>
        <row r="8957">
          <cell r="D8957" t="str">
            <v>Tenaska Inc.</v>
          </cell>
          <cell r="E8957" t="str">
            <v>Gas</v>
          </cell>
          <cell r="G8957">
            <v>122317</v>
          </cell>
          <cell r="H8957" t="str">
            <v>Merchant Unregulated</v>
          </cell>
        </row>
        <row r="8958">
          <cell r="D8958" t="str">
            <v>Chubu Electric Power Co. Inc.</v>
          </cell>
          <cell r="E8958" t="str">
            <v>Gas</v>
          </cell>
          <cell r="G8958">
            <v>61157</v>
          </cell>
          <cell r="H8958" t="str">
            <v>Merchant Unregulated</v>
          </cell>
        </row>
        <row r="8959">
          <cell r="D8959" t="str">
            <v>ITOCHU Corporation</v>
          </cell>
          <cell r="E8959" t="str">
            <v>Gas</v>
          </cell>
          <cell r="G8959">
            <v>61157</v>
          </cell>
          <cell r="H8959" t="str">
            <v>Merchant Unregulated</v>
          </cell>
        </row>
        <row r="8960">
          <cell r="D8960" t="str">
            <v>Mitsubishi Corporation</v>
          </cell>
          <cell r="E8960" t="str">
            <v>Gas</v>
          </cell>
          <cell r="G8960">
            <v>104842</v>
          </cell>
          <cell r="H8960" t="str">
            <v>Merchant Unregulated</v>
          </cell>
        </row>
        <row r="8961">
          <cell r="D8961" t="str">
            <v>Tenaska Inc.</v>
          </cell>
          <cell r="E8961" t="str">
            <v>Solar</v>
          </cell>
          <cell r="G8961" t="str">
            <v>NA</v>
          </cell>
          <cell r="H8961" t="str">
            <v>Merchant Unregulated</v>
          </cell>
        </row>
        <row r="8962">
          <cell r="D8962" t="str">
            <v>Mitsubishi Corporation</v>
          </cell>
          <cell r="E8962" t="str">
            <v>Gas</v>
          </cell>
          <cell r="G8962">
            <v>1028226</v>
          </cell>
          <cell r="H8962" t="str">
            <v>Merchant Unregulated</v>
          </cell>
        </row>
        <row r="8963">
          <cell r="D8963" t="str">
            <v>Tenaska Inc.</v>
          </cell>
          <cell r="E8963" t="str">
            <v>Gas</v>
          </cell>
          <cell r="G8963">
            <v>1909562</v>
          </cell>
          <cell r="H8963" t="str">
            <v>Merchant Unregulated</v>
          </cell>
        </row>
        <row r="8964">
          <cell r="D8964" t="str">
            <v>Manulife Financial Corporation</v>
          </cell>
          <cell r="E8964" t="str">
            <v>Gas</v>
          </cell>
          <cell r="G8964">
            <v>802377</v>
          </cell>
          <cell r="H8964" t="str">
            <v>Merchant Unregulated</v>
          </cell>
        </row>
        <row r="8965">
          <cell r="D8965" t="str">
            <v>Electric Power Development Co. Ltd.</v>
          </cell>
          <cell r="E8965" t="str">
            <v>Gas</v>
          </cell>
          <cell r="G8965">
            <v>802377</v>
          </cell>
          <cell r="H8965" t="str">
            <v>Merchant Unregulated</v>
          </cell>
        </row>
        <row r="8966">
          <cell r="D8966" t="str">
            <v>Tenaska Inc.</v>
          </cell>
          <cell r="E8966" t="str">
            <v>Gas</v>
          </cell>
          <cell r="G8966">
            <v>1872214</v>
          </cell>
          <cell r="H8966" t="str">
            <v>Merchant Unregulated</v>
          </cell>
        </row>
        <row r="8967">
          <cell r="D8967" t="str">
            <v>Chubu Electric Power Co. Inc.</v>
          </cell>
          <cell r="E8967" t="str">
            <v>Gas</v>
          </cell>
          <cell r="G8967">
            <v>936108</v>
          </cell>
          <cell r="H8967" t="str">
            <v>Merchant Unregulated</v>
          </cell>
        </row>
        <row r="8968">
          <cell r="D8968" t="str">
            <v>ITOCHU Corporation</v>
          </cell>
          <cell r="E8968" t="str">
            <v>Gas</v>
          </cell>
          <cell r="G8968">
            <v>936108</v>
          </cell>
          <cell r="H8968" t="str">
            <v>Merchant Unregulated</v>
          </cell>
        </row>
        <row r="8969">
          <cell r="D8969" t="str">
            <v>United States Government</v>
          </cell>
          <cell r="E8969" t="str">
            <v>Water</v>
          </cell>
          <cell r="G8969" t="str">
            <v>NA</v>
          </cell>
          <cell r="H8969" t="str">
            <v>Merchant Unregulated</v>
          </cell>
        </row>
        <row r="8970">
          <cell r="D8970" t="str">
            <v>Duke Energy Corporation</v>
          </cell>
          <cell r="E8970" t="str">
            <v>Water</v>
          </cell>
          <cell r="G8970">
            <v>26421</v>
          </cell>
          <cell r="H8970" t="str">
            <v>Regulated</v>
          </cell>
        </row>
        <row r="8971">
          <cell r="D8971" t="str">
            <v>Tennessee Eastman Co</v>
          </cell>
          <cell r="E8971" t="str">
            <v>Coal</v>
          </cell>
          <cell r="G8971">
            <v>1279236</v>
          </cell>
          <cell r="H8971" t="str">
            <v>Merchant Unregulated</v>
          </cell>
        </row>
        <row r="8972">
          <cell r="D8972" t="str">
            <v>Norwich City of</v>
          </cell>
          <cell r="E8972" t="str">
            <v>Water</v>
          </cell>
          <cell r="G8972" t="str">
            <v>NA</v>
          </cell>
          <cell r="H8972" t="str">
            <v>Regulated</v>
          </cell>
        </row>
        <row r="8973">
          <cell r="D8973" t="str">
            <v>Kaweah River Power Authority</v>
          </cell>
          <cell r="E8973" t="str">
            <v>Water</v>
          </cell>
          <cell r="G8973" t="str">
            <v>NA</v>
          </cell>
          <cell r="H8973" t="str">
            <v>Merchant Unregulated</v>
          </cell>
        </row>
        <row r="8974">
          <cell r="D8974" t="str">
            <v>Kodiak Electric Assn Inc</v>
          </cell>
          <cell r="E8974" t="str">
            <v>Water</v>
          </cell>
          <cell r="G8974" t="str">
            <v>NA</v>
          </cell>
          <cell r="H8974" t="str">
            <v>Merchant Unregulated</v>
          </cell>
        </row>
        <row r="8975">
          <cell r="D8975" t="str">
            <v>Southern Company</v>
          </cell>
          <cell r="E8975" t="str">
            <v>Water</v>
          </cell>
          <cell r="G8975">
            <v>29342</v>
          </cell>
          <cell r="H8975" t="str">
            <v>Regulated</v>
          </cell>
        </row>
        <row r="8976">
          <cell r="D8976" t="str">
            <v>Lincoln Electric System</v>
          </cell>
          <cell r="E8976" t="str">
            <v>Wind</v>
          </cell>
          <cell r="G8976" t="str">
            <v>NA</v>
          </cell>
          <cell r="H8976" t="str">
            <v>Regulated</v>
          </cell>
        </row>
        <row r="8977">
          <cell r="D8977" t="str">
            <v>Lincoln Electric System</v>
          </cell>
          <cell r="E8977" t="str">
            <v>Gas</v>
          </cell>
          <cell r="G8977">
            <v>139213</v>
          </cell>
          <cell r="H8977" t="str">
            <v>Regulated</v>
          </cell>
        </row>
        <row r="8978">
          <cell r="D8978" t="str">
            <v>Lincoln Electric System</v>
          </cell>
          <cell r="E8978" t="str">
            <v>Biomass</v>
          </cell>
          <cell r="G8978">
            <v>15</v>
          </cell>
          <cell r="H8978" t="str">
            <v>Regulated</v>
          </cell>
        </row>
        <row r="8979">
          <cell r="D8979" t="str">
            <v>Tondu Corporation</v>
          </cell>
          <cell r="E8979" t="str">
            <v>Coal</v>
          </cell>
          <cell r="G8979">
            <v>216609</v>
          </cell>
          <cell r="H8979" t="str">
            <v>Merchant Unregulated</v>
          </cell>
        </row>
        <row r="8980">
          <cell r="D8980" t="str">
            <v>Beverly Z. Baker</v>
          </cell>
          <cell r="E8980" t="str">
            <v>Coal</v>
          </cell>
          <cell r="G8980">
            <v>4921</v>
          </cell>
          <cell r="H8980" t="str">
            <v>Merchant Unregulated</v>
          </cell>
        </row>
        <row r="8981">
          <cell r="D8981" t="str">
            <v>Robert C. Pelfrey</v>
          </cell>
          <cell r="E8981" t="str">
            <v>Coal</v>
          </cell>
          <cell r="G8981">
            <v>24614</v>
          </cell>
          <cell r="H8981" t="str">
            <v>Merchant Unregulated</v>
          </cell>
        </row>
        <row r="8982">
          <cell r="D8982" t="str">
            <v>CMS Energy Corporation</v>
          </cell>
          <cell r="E8982" t="str">
            <v>Coal</v>
          </cell>
          <cell r="G8982">
            <v>246150</v>
          </cell>
          <cell r="H8982" t="str">
            <v>Merchant Unregulated</v>
          </cell>
        </row>
        <row r="8983">
          <cell r="D8983" t="str">
            <v>Colorado Springs Utilities</v>
          </cell>
          <cell r="E8983" t="str">
            <v>Water</v>
          </cell>
          <cell r="G8983" t="str">
            <v>NA</v>
          </cell>
          <cell r="H8983" t="str">
            <v>Regulated</v>
          </cell>
        </row>
        <row r="8984">
          <cell r="D8984" t="str">
            <v>Tesoro Alaska Corp</v>
          </cell>
          <cell r="E8984" t="str">
            <v>Gas</v>
          </cell>
          <cell r="G8984" t="str">
            <v>NA</v>
          </cell>
          <cell r="H8984" t="str">
            <v>Merchant Unregulated</v>
          </cell>
        </row>
        <row r="8985">
          <cell r="D8985" t="str">
            <v>Tesoro Corporation</v>
          </cell>
          <cell r="E8985" t="str">
            <v>Oil</v>
          </cell>
          <cell r="G8985" t="str">
            <v>NA</v>
          </cell>
          <cell r="H8985" t="str">
            <v>Merchant Unregulated</v>
          </cell>
        </row>
        <row r="8986">
          <cell r="D8986" t="str">
            <v>Caterpillar, Inc.</v>
          </cell>
          <cell r="E8986" t="str">
            <v>Gas</v>
          </cell>
          <cell r="G8986" t="str">
            <v>NA</v>
          </cell>
          <cell r="H8986" t="str">
            <v>Merchant Unregulated</v>
          </cell>
        </row>
        <row r="8987">
          <cell r="D8987" t="str">
            <v>Energy Developments Limited</v>
          </cell>
          <cell r="E8987" t="str">
            <v>Biomass</v>
          </cell>
          <cell r="G8987" t="str">
            <v>NA</v>
          </cell>
          <cell r="H8987" t="str">
            <v>Merchant Unregulated</v>
          </cell>
        </row>
        <row r="8988">
          <cell r="D8988" t="str">
            <v>Alaska Power &amp; Telephone Co.</v>
          </cell>
          <cell r="E8988" t="str">
            <v>Oil</v>
          </cell>
          <cell r="G8988" t="str">
            <v>NA</v>
          </cell>
          <cell r="H8988" t="str">
            <v>Merchant Unregulated</v>
          </cell>
        </row>
        <row r="8989">
          <cell r="D8989" t="str">
            <v>Alaska Energy &amp; Resources Company</v>
          </cell>
          <cell r="E8989" t="str">
            <v>Oil</v>
          </cell>
          <cell r="G8989" t="str">
            <v>NA</v>
          </cell>
          <cell r="H8989" t="str">
            <v>Merchant Unregulated</v>
          </cell>
        </row>
        <row r="8990">
          <cell r="D8990" t="str">
            <v>International Paper Company</v>
          </cell>
          <cell r="E8990" t="str">
            <v>Biomass</v>
          </cell>
          <cell r="G8990" t="str">
            <v>NA</v>
          </cell>
          <cell r="H8990" t="str">
            <v>Merchant Unregulated</v>
          </cell>
        </row>
        <row r="8991">
          <cell r="D8991" t="str">
            <v>Calpine Corporation</v>
          </cell>
          <cell r="E8991" t="str">
            <v>Gas</v>
          </cell>
          <cell r="G8991">
            <v>1227291</v>
          </cell>
          <cell r="H8991" t="str">
            <v>Merchant Unregulated</v>
          </cell>
        </row>
        <row r="8992">
          <cell r="D8992" t="str">
            <v>Dow Chemical Company</v>
          </cell>
          <cell r="E8992" t="str">
            <v>Gas</v>
          </cell>
          <cell r="G8992" t="str">
            <v>NA</v>
          </cell>
          <cell r="H8992" t="str">
            <v>Merchant Unregulated</v>
          </cell>
        </row>
        <row r="8993">
          <cell r="D8993" t="str">
            <v>Dow Chemical Company</v>
          </cell>
          <cell r="E8993" t="str">
            <v>Other Nonrenewable</v>
          </cell>
          <cell r="G8993" t="str">
            <v>NA</v>
          </cell>
          <cell r="H8993" t="str">
            <v>Merchant Unregulated</v>
          </cell>
        </row>
        <row r="8994">
          <cell r="D8994" t="str">
            <v>Riverstone Holdings LLC</v>
          </cell>
          <cell r="E8994" t="str">
            <v>Wind</v>
          </cell>
          <cell r="G8994">
            <v>826959</v>
          </cell>
          <cell r="H8994" t="str">
            <v>Merchant Unregulated</v>
          </cell>
        </row>
        <row r="8995">
          <cell r="D8995" t="str">
            <v>Thermal Energy Corp.</v>
          </cell>
          <cell r="E8995" t="str">
            <v>Gas</v>
          </cell>
          <cell r="G8995" t="str">
            <v>NA</v>
          </cell>
          <cell r="H8995" t="str">
            <v>Merchant Unregulated</v>
          </cell>
        </row>
        <row r="8996">
          <cell r="D8996" t="str">
            <v>Texas Petrochemicals LP</v>
          </cell>
          <cell r="E8996" t="str">
            <v>Gas</v>
          </cell>
          <cell r="G8996" t="str">
            <v>NA</v>
          </cell>
          <cell r="H8996" t="str">
            <v>Merchant Unregulated</v>
          </cell>
        </row>
        <row r="8997">
          <cell r="D8997" t="str">
            <v>PCS Phosphate</v>
          </cell>
          <cell r="E8997" t="str">
            <v>Other Nonrenewable</v>
          </cell>
          <cell r="G8997" t="str">
            <v>NA</v>
          </cell>
          <cell r="H8997" t="str">
            <v>Merchant Unregulated</v>
          </cell>
        </row>
        <row r="8998">
          <cell r="D8998" t="str">
            <v>Enel S.p.A.</v>
          </cell>
          <cell r="E8998" t="str">
            <v>Water</v>
          </cell>
          <cell r="G8998" t="str">
            <v>NA</v>
          </cell>
          <cell r="H8998" t="str">
            <v>Merchant Unregulated</v>
          </cell>
        </row>
        <row r="8999">
          <cell r="D8999" t="str">
            <v>TG Windfarm LLC</v>
          </cell>
          <cell r="E8999" t="str">
            <v>Wind</v>
          </cell>
          <cell r="G8999" t="str">
            <v>NA</v>
          </cell>
          <cell r="H8999" t="str">
            <v>Merchant Unregulated</v>
          </cell>
        </row>
        <row r="9000">
          <cell r="D9000" t="str">
            <v>Edison International</v>
          </cell>
          <cell r="E9000" t="str">
            <v>Wind</v>
          </cell>
          <cell r="G9000" t="str">
            <v>NA</v>
          </cell>
          <cell r="H9000" t="str">
            <v>Merchant Unregulated</v>
          </cell>
        </row>
        <row r="9001">
          <cell r="D9001" t="str">
            <v>Municipal Mortgage &amp; Equity, LLC</v>
          </cell>
          <cell r="E9001" t="str">
            <v>Solar</v>
          </cell>
          <cell r="G9001" t="str">
            <v>NA</v>
          </cell>
          <cell r="H9001" t="str">
            <v>Merchant Unregulated</v>
          </cell>
        </row>
        <row r="9002">
          <cell r="D9002" t="str">
            <v>Southern Company</v>
          </cell>
          <cell r="E9002" t="str">
            <v>Gas</v>
          </cell>
          <cell r="G9002">
            <v>1413740</v>
          </cell>
          <cell r="H9002" t="str">
            <v>Regulated</v>
          </cell>
        </row>
        <row r="9003">
          <cell r="D9003" t="str">
            <v>Enel S.p.A.</v>
          </cell>
          <cell r="E9003" t="str">
            <v>Water</v>
          </cell>
          <cell r="G9003" t="str">
            <v>NA</v>
          </cell>
          <cell r="H9003" t="str">
            <v>Merchant Unregulated</v>
          </cell>
        </row>
        <row r="9004">
          <cell r="D9004" t="str">
            <v>South Carolina Public Service Authority</v>
          </cell>
          <cell r="E9004" t="str">
            <v>Oil</v>
          </cell>
          <cell r="G9004" t="str">
            <v>NA</v>
          </cell>
          <cell r="H9004" t="str">
            <v>Regulated</v>
          </cell>
        </row>
        <row r="9005">
          <cell r="D9005" t="str">
            <v>California Department of Water Resources</v>
          </cell>
          <cell r="E9005" t="str">
            <v>Water</v>
          </cell>
          <cell r="G9005" t="str">
            <v>NA</v>
          </cell>
          <cell r="H9005" t="str">
            <v>Merchant Unregulated</v>
          </cell>
        </row>
        <row r="9006">
          <cell r="D9006" t="str">
            <v>California Department of Water Resources</v>
          </cell>
          <cell r="E9006" t="str">
            <v>Water</v>
          </cell>
          <cell r="G9006" t="str">
            <v>NA</v>
          </cell>
          <cell r="H9006" t="str">
            <v>Merchant Unregulated</v>
          </cell>
        </row>
        <row r="9007">
          <cell r="D9007" t="str">
            <v>California Department of Water Resources</v>
          </cell>
          <cell r="E9007" t="str">
            <v>Water</v>
          </cell>
          <cell r="G9007">
            <v>187800</v>
          </cell>
          <cell r="H9007" t="str">
            <v>Merchant Unregulated</v>
          </cell>
        </row>
        <row r="9008">
          <cell r="D9008" t="str">
            <v>Tri-State Generation &amp; Transmission Association, Inc.</v>
          </cell>
          <cell r="E9008" t="str">
            <v>Gas</v>
          </cell>
          <cell r="G9008">
            <v>716699</v>
          </cell>
          <cell r="H9008" t="str">
            <v>Merchant Unregulated</v>
          </cell>
        </row>
        <row r="9009">
          <cell r="D9009" t="str">
            <v>Stark Investments</v>
          </cell>
          <cell r="E9009" t="str">
            <v>Gas</v>
          </cell>
          <cell r="G9009" t="str">
            <v>NA</v>
          </cell>
          <cell r="H9009" t="str">
            <v>Merchant Unregulated</v>
          </cell>
        </row>
        <row r="9010">
          <cell r="D9010" t="str">
            <v>Shepherd Investments International, Ltd.</v>
          </cell>
          <cell r="E9010" t="str">
            <v>Gas</v>
          </cell>
          <cell r="G9010" t="str">
            <v>NA</v>
          </cell>
          <cell r="H9010" t="str">
            <v>Merchant Unregulated</v>
          </cell>
        </row>
        <row r="9011">
          <cell r="D9011" t="str">
            <v>Atlantic Power Corporation</v>
          </cell>
          <cell r="E9011" t="str">
            <v>Gas</v>
          </cell>
          <cell r="G9011" t="str">
            <v>NA</v>
          </cell>
          <cell r="H9011" t="str">
            <v>Merchant Unregulated</v>
          </cell>
        </row>
        <row r="9012">
          <cell r="D9012" t="str">
            <v>CMS Energy Corporation</v>
          </cell>
          <cell r="E9012" t="str">
            <v>Gas</v>
          </cell>
          <cell r="G9012">
            <v>-88</v>
          </cell>
          <cell r="H9012" t="str">
            <v>Regulated</v>
          </cell>
        </row>
        <row r="9013">
          <cell r="D9013" t="str">
            <v>Thief River Falls City of</v>
          </cell>
          <cell r="E9013" t="str">
            <v>Oil</v>
          </cell>
          <cell r="G9013" t="str">
            <v>NA</v>
          </cell>
          <cell r="H9013" t="str">
            <v>Regulated</v>
          </cell>
        </row>
        <row r="9014">
          <cell r="D9014" t="str">
            <v>Thief River Falls City of</v>
          </cell>
          <cell r="E9014" t="str">
            <v>Water</v>
          </cell>
          <cell r="G9014" t="str">
            <v>NA</v>
          </cell>
          <cell r="H9014" t="str">
            <v>Regulated</v>
          </cell>
        </row>
        <row r="9015">
          <cell r="D9015" t="str">
            <v>International Paper Company</v>
          </cell>
          <cell r="E9015" t="str">
            <v>Biomass</v>
          </cell>
          <cell r="G9015">
            <v>145150</v>
          </cell>
          <cell r="H9015" t="str">
            <v>Merchant Unregulated</v>
          </cell>
        </row>
        <row r="9016">
          <cell r="D9016" t="str">
            <v>First Wind Holdings Inc.</v>
          </cell>
          <cell r="E9016" t="str">
            <v>Wind</v>
          </cell>
          <cell r="G9016">
            <v>18169</v>
          </cell>
          <cell r="H9016" t="str">
            <v>Merchant Unregulated</v>
          </cell>
        </row>
        <row r="9017">
          <cell r="D9017" t="str">
            <v>Oglethorpe Power Corporation</v>
          </cell>
          <cell r="E9017" t="str">
            <v>Gas</v>
          </cell>
          <cell r="G9017">
            <v>4060712</v>
          </cell>
          <cell r="H9017" t="str">
            <v>Merchant Unregulated</v>
          </cell>
        </row>
        <row r="9018">
          <cell r="D9018" t="str">
            <v>Taunton City of</v>
          </cell>
          <cell r="E9018" t="str">
            <v>Gas</v>
          </cell>
          <cell r="G9018">
            <v>0</v>
          </cell>
          <cell r="H9018" t="str">
            <v>Regulated</v>
          </cell>
        </row>
        <row r="9019">
          <cell r="D9019" t="str">
            <v>Chicopee City of</v>
          </cell>
          <cell r="E9019" t="str">
            <v>Gas</v>
          </cell>
          <cell r="G9019">
            <v>0</v>
          </cell>
          <cell r="H9019" t="str">
            <v>Regulated</v>
          </cell>
        </row>
        <row r="9020">
          <cell r="D9020" t="str">
            <v>Concord Town of</v>
          </cell>
          <cell r="E9020" t="str">
            <v>Gas</v>
          </cell>
          <cell r="G9020">
            <v>0</v>
          </cell>
          <cell r="H9020" t="str">
            <v>Regulated</v>
          </cell>
        </row>
        <row r="9021">
          <cell r="D9021" t="str">
            <v>New Hampshire Electric Cooperative Inc.</v>
          </cell>
          <cell r="E9021" t="str">
            <v>Gas</v>
          </cell>
          <cell r="G9021">
            <v>0</v>
          </cell>
          <cell r="H9021" t="str">
            <v>Regulated</v>
          </cell>
        </row>
        <row r="9022">
          <cell r="D9022" t="str">
            <v>Wellesley Town of</v>
          </cell>
          <cell r="E9022" t="str">
            <v>Gas</v>
          </cell>
          <cell r="G9022">
            <v>0</v>
          </cell>
          <cell r="H9022" t="str">
            <v>Regulated</v>
          </cell>
        </row>
        <row r="9023">
          <cell r="D9023" t="str">
            <v>Reading Town of</v>
          </cell>
          <cell r="E9023" t="str">
            <v>Gas</v>
          </cell>
          <cell r="G9023">
            <v>0</v>
          </cell>
          <cell r="H9023" t="str">
            <v>Regulated</v>
          </cell>
        </row>
        <row r="9024">
          <cell r="D9024" t="str">
            <v>Braintree Town of</v>
          </cell>
          <cell r="E9024" t="str">
            <v>Gas</v>
          </cell>
          <cell r="G9024">
            <v>0</v>
          </cell>
          <cell r="H9024" t="str">
            <v>Regulated</v>
          </cell>
        </row>
        <row r="9025">
          <cell r="D9025" t="str">
            <v>Hingham City of</v>
          </cell>
          <cell r="E9025" t="str">
            <v>Gas</v>
          </cell>
          <cell r="G9025">
            <v>0</v>
          </cell>
          <cell r="H9025" t="str">
            <v>Regulated</v>
          </cell>
        </row>
        <row r="9026">
          <cell r="D9026" t="str">
            <v>Lower Colorado River Authority</v>
          </cell>
          <cell r="E9026" t="str">
            <v>Gas</v>
          </cell>
          <cell r="G9026">
            <v>257246</v>
          </cell>
          <cell r="H9026" t="str">
            <v>Merchant Unregulated</v>
          </cell>
        </row>
        <row r="9027">
          <cell r="D9027" t="str">
            <v>Tennessee Valley Authority</v>
          </cell>
          <cell r="E9027" t="str">
            <v>Coal</v>
          </cell>
          <cell r="G9027">
            <v>4098926</v>
          </cell>
          <cell r="H9027" t="str">
            <v>Merchant Unregulated</v>
          </cell>
        </row>
        <row r="9028">
          <cell r="D9028" t="str">
            <v>Tennessee Valley Authority</v>
          </cell>
          <cell r="E9028" t="str">
            <v>Gas</v>
          </cell>
          <cell r="G9028">
            <v>-1483</v>
          </cell>
          <cell r="H9028" t="str">
            <v>Merchant Unregulated</v>
          </cell>
        </row>
        <row r="9029">
          <cell r="D9029" t="str">
            <v>Associated Electric Cooperative Inc.</v>
          </cell>
          <cell r="E9029" t="str">
            <v>Coal</v>
          </cell>
          <cell r="G9029">
            <v>7095204</v>
          </cell>
          <cell r="H9029" t="str">
            <v>Merchant Unregulated</v>
          </cell>
        </row>
        <row r="9030">
          <cell r="D9030" t="str">
            <v>Thomas Hodgson &amp; Sons Inc</v>
          </cell>
          <cell r="E9030" t="str">
            <v>Water</v>
          </cell>
          <cell r="G9030" t="str">
            <v>NA</v>
          </cell>
          <cell r="H9030" t="str">
            <v>Merchant Unregulated</v>
          </cell>
        </row>
        <row r="9031">
          <cell r="D9031" t="str">
            <v>PPL Corporation</v>
          </cell>
          <cell r="E9031" t="str">
            <v>Water</v>
          </cell>
          <cell r="G9031">
            <v>522124</v>
          </cell>
          <cell r="H9031" t="str">
            <v>Merchant Unregulated</v>
          </cell>
        </row>
        <row r="9032">
          <cell r="D9032" t="str">
            <v>Xcel Energy Inc.</v>
          </cell>
          <cell r="E9032" t="str">
            <v>Water</v>
          </cell>
          <cell r="G9032">
            <v>7273</v>
          </cell>
          <cell r="H9032" t="str">
            <v>Regulated</v>
          </cell>
        </row>
        <row r="9033">
          <cell r="D9033" t="str">
            <v>Alaska Power &amp; Telephone Co.</v>
          </cell>
          <cell r="E9033" t="str">
            <v>Oil</v>
          </cell>
          <cell r="G9033" t="str">
            <v>NA</v>
          </cell>
          <cell r="H9033" t="str">
            <v>Merchant Unregulated</v>
          </cell>
        </row>
        <row r="9034">
          <cell r="D9034" t="str">
            <v>Alaska Energy &amp; Resources Company</v>
          </cell>
          <cell r="E9034" t="str">
            <v>Oil</v>
          </cell>
          <cell r="G9034" t="str">
            <v>NA</v>
          </cell>
          <cell r="H9034" t="str">
            <v>Merchant Unregulated</v>
          </cell>
        </row>
        <row r="9035">
          <cell r="D9035" t="str">
            <v>Thornton Township School Dist</v>
          </cell>
          <cell r="E9035" t="str">
            <v>Gas</v>
          </cell>
          <cell r="G9035" t="str">
            <v>NA</v>
          </cell>
          <cell r="H9035" t="str">
            <v>Merchant Unregulated</v>
          </cell>
        </row>
        <row r="9036">
          <cell r="D9036" t="str">
            <v>Thornton Township School Dist</v>
          </cell>
          <cell r="E9036" t="str">
            <v>Gas</v>
          </cell>
          <cell r="G9036" t="str">
            <v>NA</v>
          </cell>
          <cell r="H9036" t="str">
            <v>Merchant Unregulated</v>
          </cell>
        </row>
        <row r="9037">
          <cell r="D9037" t="str">
            <v>Duke Energy Corporation</v>
          </cell>
          <cell r="E9037" t="str">
            <v>Water</v>
          </cell>
          <cell r="G9037">
            <v>69509</v>
          </cell>
          <cell r="H9037" t="str">
            <v>Regulated</v>
          </cell>
        </row>
        <row r="9038">
          <cell r="D9038" t="str">
            <v>IDACORP, Inc.</v>
          </cell>
          <cell r="E9038" t="str">
            <v>Water</v>
          </cell>
          <cell r="G9038">
            <v>56539</v>
          </cell>
          <cell r="H9038" t="str">
            <v>Regulated</v>
          </cell>
        </row>
        <row r="9039">
          <cell r="D9039" t="str">
            <v>Idaho Wind Partners 1, LLC</v>
          </cell>
          <cell r="E9039" t="str">
            <v>Wind</v>
          </cell>
          <cell r="G9039" t="str">
            <v>NA</v>
          </cell>
          <cell r="H9039" t="str">
            <v>Merchant Unregulated</v>
          </cell>
        </row>
        <row r="9040">
          <cell r="D9040" t="str">
            <v>Grizzly Mountain Ranch</v>
          </cell>
          <cell r="E9040" t="str">
            <v>Water</v>
          </cell>
          <cell r="G9040" t="str">
            <v>NA</v>
          </cell>
          <cell r="H9040" t="str">
            <v>Merchant Unregulated</v>
          </cell>
        </row>
        <row r="9041">
          <cell r="D9041" t="str">
            <v>Exelon Corporation</v>
          </cell>
          <cell r="E9041" t="str">
            <v>Nuclear</v>
          </cell>
          <cell r="G9041">
            <v>7038257</v>
          </cell>
          <cell r="H9041" t="str">
            <v>Merchant Unregulated</v>
          </cell>
        </row>
        <row r="9042">
          <cell r="D9042" t="str">
            <v>Exelon Corporation</v>
          </cell>
          <cell r="E9042" t="str">
            <v>Wind</v>
          </cell>
          <cell r="G9042" t="str">
            <v>NA</v>
          </cell>
          <cell r="H9042" t="str">
            <v>Merchant Unregulated</v>
          </cell>
        </row>
        <row r="9043">
          <cell r="D9043" t="str">
            <v>Starwood Energy Group Global LLC</v>
          </cell>
          <cell r="E9043" t="str">
            <v>Solar</v>
          </cell>
          <cell r="G9043" t="str">
            <v>NA</v>
          </cell>
          <cell r="H9043" t="str">
            <v>Merchant Unregulated</v>
          </cell>
        </row>
        <row r="9044">
          <cell r="D9044" t="str">
            <v>DTE Energy Company</v>
          </cell>
          <cell r="E9044" t="str">
            <v>Wind</v>
          </cell>
          <cell r="G9044">
            <v>1688</v>
          </cell>
          <cell r="H9044" t="str">
            <v>Merchant Unregulated</v>
          </cell>
        </row>
        <row r="9045">
          <cell r="D9045" t="str">
            <v>DTE Energy Company</v>
          </cell>
          <cell r="E9045" t="str">
            <v>Wind</v>
          </cell>
          <cell r="G9045">
            <v>4318</v>
          </cell>
          <cell r="H9045" t="str">
            <v>Merchant Unregulated</v>
          </cell>
        </row>
        <row r="9046">
          <cell r="D9046" t="str">
            <v>DTE Energy Company</v>
          </cell>
          <cell r="E9046" t="str">
            <v>Wind</v>
          </cell>
          <cell r="G9046">
            <v>8524</v>
          </cell>
          <cell r="H9046" t="str">
            <v>Merchant Unregulated</v>
          </cell>
        </row>
        <row r="9047">
          <cell r="D9047" t="str">
            <v>Exelon Corporation</v>
          </cell>
          <cell r="E9047" t="str">
            <v>Wind</v>
          </cell>
          <cell r="G9047">
            <v>167975</v>
          </cell>
          <cell r="H9047" t="str">
            <v>Merchant Unregulated</v>
          </cell>
        </row>
        <row r="9048">
          <cell r="D9048" t="str">
            <v>Occidental Petroleum Corporation</v>
          </cell>
          <cell r="E9048" t="str">
            <v>Gas</v>
          </cell>
          <cell r="G9048" t="str">
            <v>NA</v>
          </cell>
          <cell r="H9048" t="str">
            <v>Merchant Unregulated</v>
          </cell>
        </row>
        <row r="9049">
          <cell r="D9049" t="str">
            <v>Southern Company</v>
          </cell>
          <cell r="E9049" t="str">
            <v>Water</v>
          </cell>
          <cell r="G9049">
            <v>126499</v>
          </cell>
          <cell r="H9049" t="str">
            <v>Regulated</v>
          </cell>
        </row>
        <row r="9050">
          <cell r="D9050" t="str">
            <v>Tiber Montana LLC</v>
          </cell>
          <cell r="E9050" t="str">
            <v>Water</v>
          </cell>
          <cell r="G9050" t="str">
            <v>NA</v>
          </cell>
          <cell r="H9050" t="str">
            <v>Merchant Unregulated</v>
          </cell>
        </row>
        <row r="9051">
          <cell r="D9051" t="str">
            <v>International Paper Company</v>
          </cell>
          <cell r="E9051" t="str">
            <v>Oil</v>
          </cell>
          <cell r="G9051">
            <v>197203</v>
          </cell>
          <cell r="H9051" t="str">
            <v>Merchant Unregulated</v>
          </cell>
        </row>
        <row r="9052">
          <cell r="D9052" t="str">
            <v>Turlock Irrigation District</v>
          </cell>
          <cell r="E9052" t="str">
            <v>Biomass</v>
          </cell>
          <cell r="G9052" t="str">
            <v>NA</v>
          </cell>
          <cell r="H9052" t="str">
            <v>Merchant Unregulated</v>
          </cell>
        </row>
        <row r="9053">
          <cell r="D9053" t="str">
            <v>UPC Energy Group</v>
          </cell>
          <cell r="E9053" t="str">
            <v>Solar</v>
          </cell>
          <cell r="G9053" t="str">
            <v>NA</v>
          </cell>
          <cell r="H9053" t="str">
            <v>Merchant Unregulated</v>
          </cell>
        </row>
        <row r="9054">
          <cell r="D9054" t="str">
            <v>Burbank City of</v>
          </cell>
          <cell r="E9054" t="str">
            <v>Water</v>
          </cell>
          <cell r="G9054" t="str">
            <v>NA</v>
          </cell>
          <cell r="H9054" t="str">
            <v>Regulated</v>
          </cell>
        </row>
        <row r="9055">
          <cell r="D9055" t="str">
            <v>Duke Energy Corporation</v>
          </cell>
          <cell r="E9055" t="str">
            <v>Gas</v>
          </cell>
          <cell r="G9055">
            <v>488455</v>
          </cell>
          <cell r="H9055" t="str">
            <v>Regulated</v>
          </cell>
        </row>
        <row r="9056">
          <cell r="D9056" t="str">
            <v>PG&amp;E Corporation</v>
          </cell>
          <cell r="E9056" t="str">
            <v>Water</v>
          </cell>
          <cell r="G9056">
            <v>231938</v>
          </cell>
          <cell r="H9056" t="str">
            <v>Regulated</v>
          </cell>
        </row>
        <row r="9057">
          <cell r="D9057" t="str">
            <v>Duke Energy Corporation</v>
          </cell>
          <cell r="E9057" t="str">
            <v>Water</v>
          </cell>
          <cell r="G9057">
            <v>46011</v>
          </cell>
          <cell r="H9057" t="str">
            <v>Regulated</v>
          </cell>
        </row>
        <row r="9058">
          <cell r="D9058" t="str">
            <v>Tillotson Rubber Co Inc</v>
          </cell>
          <cell r="E9058" t="str">
            <v>Water</v>
          </cell>
          <cell r="G9058" t="str">
            <v>NA</v>
          </cell>
          <cell r="H9058" t="str">
            <v>Merchant Unregulated</v>
          </cell>
        </row>
        <row r="9059">
          <cell r="D9059" t="str">
            <v>Tillotson Rubber Co Inc</v>
          </cell>
          <cell r="E9059" t="str">
            <v>Oil</v>
          </cell>
          <cell r="G9059" t="str">
            <v>NA</v>
          </cell>
          <cell r="H9059" t="str">
            <v>Merchant Unregulated</v>
          </cell>
        </row>
        <row r="9060">
          <cell r="D9060" t="str">
            <v>Tillotson Rubber Co Inc</v>
          </cell>
          <cell r="E9060" t="str">
            <v>Biomass</v>
          </cell>
          <cell r="G9060" t="str">
            <v>NA</v>
          </cell>
          <cell r="H9060" t="str">
            <v>Merchant Unregulated</v>
          </cell>
        </row>
        <row r="9061">
          <cell r="D9061" t="str">
            <v>LS Power Group</v>
          </cell>
          <cell r="E9061" t="str">
            <v>Gas</v>
          </cell>
          <cell r="G9061" t="str">
            <v>NA</v>
          </cell>
          <cell r="H9061" t="str">
            <v>Merchant Unregulated</v>
          </cell>
        </row>
        <row r="9062">
          <cell r="D9062" t="str">
            <v>EDP - Energias de Portugal SA</v>
          </cell>
          <cell r="E9062" t="str">
            <v>Wind</v>
          </cell>
          <cell r="G9062">
            <v>64745</v>
          </cell>
          <cell r="H9062" t="str">
            <v>Merchant Unregulated</v>
          </cell>
        </row>
        <row r="9063">
          <cell r="D9063" t="str">
            <v>PARPÚBLICA - Participações Públicas (SGPS), S.A.</v>
          </cell>
          <cell r="E9063" t="str">
            <v>Wind</v>
          </cell>
          <cell r="G9063">
            <v>3196</v>
          </cell>
          <cell r="H9063" t="str">
            <v>Merchant Unregulated</v>
          </cell>
        </row>
        <row r="9064">
          <cell r="D9064" t="str">
            <v>HidroCantábrico Energia S.A.</v>
          </cell>
          <cell r="E9064" t="str">
            <v>Wind</v>
          </cell>
          <cell r="G9064">
            <v>525</v>
          </cell>
          <cell r="H9064" t="str">
            <v>Merchant Unregulated</v>
          </cell>
        </row>
        <row r="9065">
          <cell r="D9065" t="str">
            <v>China Three Gorges Corporation</v>
          </cell>
          <cell r="E9065" t="str">
            <v>Wind</v>
          </cell>
          <cell r="G9065">
            <v>18448</v>
          </cell>
          <cell r="H9065" t="str">
            <v>Merchant Unregulated</v>
          </cell>
        </row>
        <row r="9066">
          <cell r="D9066" t="str">
            <v>EDP Renováveis</v>
          </cell>
          <cell r="E9066" t="str">
            <v>Wind</v>
          </cell>
          <cell r="G9066">
            <v>25233</v>
          </cell>
          <cell r="H9066" t="str">
            <v>Merchant Unregulated</v>
          </cell>
        </row>
        <row r="9067">
          <cell r="D9067" t="str">
            <v>Distributed Energy Systems Corp.</v>
          </cell>
          <cell r="E9067" t="str">
            <v>Solar</v>
          </cell>
          <cell r="G9067" t="str">
            <v>NA</v>
          </cell>
          <cell r="H9067" t="str">
            <v>Merchant Unregulated</v>
          </cell>
        </row>
        <row r="9068">
          <cell r="D9068" t="str">
            <v>Waste Management, Inc.</v>
          </cell>
          <cell r="E9068" t="str">
            <v>Biomass</v>
          </cell>
          <cell r="G9068" t="str">
            <v>NA</v>
          </cell>
          <cell r="H9068" t="str">
            <v>Merchant Unregulated</v>
          </cell>
        </row>
        <row r="9069">
          <cell r="D9069" t="str">
            <v>Tennessee Valley Authority</v>
          </cell>
          <cell r="E9069" t="str">
            <v>Water</v>
          </cell>
          <cell r="G9069" t="str">
            <v>NA</v>
          </cell>
          <cell r="H9069" t="str">
            <v>Merchant Unregulated</v>
          </cell>
        </row>
        <row r="9070">
          <cell r="D9070" t="str">
            <v>United States Government</v>
          </cell>
          <cell r="E9070" t="str">
            <v>Wind</v>
          </cell>
          <cell r="G9070" t="str">
            <v>NA</v>
          </cell>
          <cell r="H9070" t="str">
            <v>Merchant Unregulated</v>
          </cell>
        </row>
        <row r="9071">
          <cell r="D9071" t="str">
            <v>Ag Environmental Solutions, LLC</v>
          </cell>
          <cell r="E9071" t="str">
            <v>Biomass</v>
          </cell>
          <cell r="G9071" t="str">
            <v>NA</v>
          </cell>
          <cell r="H9071" t="str">
            <v>Merchant Unregulated</v>
          </cell>
        </row>
        <row r="9072">
          <cell r="D9072" t="str">
            <v>Panduit Corp</v>
          </cell>
          <cell r="E9072" t="str">
            <v>Gas</v>
          </cell>
          <cell r="G9072" t="str">
            <v>NA</v>
          </cell>
          <cell r="H9072" t="str">
            <v>Merchant Unregulated</v>
          </cell>
        </row>
        <row r="9073">
          <cell r="D9073" t="str">
            <v>Jiangsu Zongyi Co.,Ltd</v>
          </cell>
          <cell r="E9073" t="str">
            <v>Solar</v>
          </cell>
          <cell r="G9073" t="str">
            <v>NA</v>
          </cell>
          <cell r="H9073" t="str">
            <v>Merchant Unregulated</v>
          </cell>
        </row>
        <row r="9074">
          <cell r="D9074" t="str">
            <v>County Of Monmouth</v>
          </cell>
          <cell r="E9074" t="str">
            <v>Biomass</v>
          </cell>
          <cell r="G9074" t="str">
            <v>NA</v>
          </cell>
          <cell r="H9074" t="str">
            <v>Merchant Unregulated</v>
          </cell>
        </row>
        <row r="9075">
          <cell r="D9075" t="str">
            <v>Sustainable Power Group</v>
          </cell>
          <cell r="E9075" t="str">
            <v>Solar</v>
          </cell>
          <cell r="G9075" t="str">
            <v>NA</v>
          </cell>
          <cell r="H9075" t="str">
            <v>Merchant Unregulated</v>
          </cell>
        </row>
        <row r="9076">
          <cell r="D9076" t="str">
            <v>Sustainable Power Group</v>
          </cell>
          <cell r="E9076" t="str">
            <v>Solar</v>
          </cell>
          <cell r="G9076" t="str">
            <v>NA</v>
          </cell>
          <cell r="H9076" t="str">
            <v>Merchant Unregulated</v>
          </cell>
        </row>
        <row r="9077">
          <cell r="D9077" t="str">
            <v>Tipton City of IA</v>
          </cell>
          <cell r="E9077" t="str">
            <v>Gas</v>
          </cell>
          <cell r="G9077" t="str">
            <v>NA</v>
          </cell>
          <cell r="H9077" t="str">
            <v>Regulated</v>
          </cell>
        </row>
        <row r="9078">
          <cell r="D9078" t="str">
            <v>BP plc</v>
          </cell>
          <cell r="E9078" t="str">
            <v>Wind</v>
          </cell>
          <cell r="G9078">
            <v>94472</v>
          </cell>
          <cell r="H9078" t="str">
            <v>Merchant Unregulated</v>
          </cell>
        </row>
        <row r="9079">
          <cell r="D9079" t="str">
            <v>NRG Energy, Inc.</v>
          </cell>
          <cell r="E9079" t="str">
            <v>Coal</v>
          </cell>
          <cell r="G9079" t="str">
            <v>NA</v>
          </cell>
          <cell r="H9079" t="str">
            <v>Merchant Unregulated</v>
          </cell>
        </row>
        <row r="9080">
          <cell r="D9080" t="str">
            <v>NRG Energy, Inc.</v>
          </cell>
          <cell r="E9080" t="str">
            <v>Oil</v>
          </cell>
          <cell r="G9080" t="str">
            <v>NA</v>
          </cell>
          <cell r="H9080" t="str">
            <v>Merchant Unregulated</v>
          </cell>
        </row>
        <row r="9081">
          <cell r="D9081" t="str">
            <v>Johnson &amp; Johnson</v>
          </cell>
          <cell r="E9081" t="str">
            <v>Solar</v>
          </cell>
          <cell r="G9081" t="str">
            <v>NA</v>
          </cell>
          <cell r="H9081" t="str">
            <v>Merchant Unregulated</v>
          </cell>
        </row>
        <row r="9082">
          <cell r="D9082" t="str">
            <v>Capital Power Corporation</v>
          </cell>
          <cell r="E9082" t="str">
            <v>Gas</v>
          </cell>
          <cell r="G9082">
            <v>1610946</v>
          </cell>
          <cell r="H9082" t="str">
            <v>Merchant Unregulated</v>
          </cell>
        </row>
        <row r="9083">
          <cell r="D9083" t="str">
            <v>Lafayette City of LA</v>
          </cell>
          <cell r="E9083" t="str">
            <v>Gas</v>
          </cell>
          <cell r="G9083" t="str">
            <v>NA</v>
          </cell>
          <cell r="H9083" t="str">
            <v>Regulated</v>
          </cell>
        </row>
        <row r="9084">
          <cell r="D9084" t="str">
            <v>Tjaden Farms Inc</v>
          </cell>
          <cell r="E9084" t="str">
            <v>Wind</v>
          </cell>
          <cell r="G9084" t="str">
            <v>NA</v>
          </cell>
          <cell r="H9084" t="str">
            <v>Merchant Unregulated</v>
          </cell>
        </row>
        <row r="9085">
          <cell r="D9085" t="str">
            <v>PG&amp;E Corporation</v>
          </cell>
          <cell r="E9085" t="str">
            <v>Water</v>
          </cell>
          <cell r="G9085">
            <v>3404</v>
          </cell>
          <cell r="H9085" t="str">
            <v>Regulated</v>
          </cell>
        </row>
        <row r="9086">
          <cell r="D9086" t="str">
            <v>Anadarko Petroleum Corporation</v>
          </cell>
          <cell r="E9086" t="str">
            <v>Gas</v>
          </cell>
          <cell r="G9086" t="str">
            <v>NA</v>
          </cell>
          <cell r="H9086" t="str">
            <v>Merchant Unregulated</v>
          </cell>
        </row>
        <row r="9087">
          <cell r="D9087" t="str">
            <v>Edison International</v>
          </cell>
          <cell r="E9087" t="str">
            <v>Wind</v>
          </cell>
          <cell r="G9087" t="str">
            <v>NA</v>
          </cell>
          <cell r="H9087" t="str">
            <v>Merchant Unregulated</v>
          </cell>
        </row>
        <row r="9088">
          <cell r="D9088" t="str">
            <v>Tofteland Windfarm LLC</v>
          </cell>
          <cell r="E9088" t="str">
            <v>Wind</v>
          </cell>
          <cell r="G9088" t="str">
            <v>NA</v>
          </cell>
          <cell r="H9088" t="str">
            <v>Merchant Unregulated</v>
          </cell>
        </row>
        <row r="9089">
          <cell r="D9089" t="str">
            <v>Alaska Village Electric Cooperative, Inc.</v>
          </cell>
          <cell r="E9089" t="str">
            <v>Oil</v>
          </cell>
          <cell r="G9089" t="str">
            <v>NA</v>
          </cell>
          <cell r="H9089" t="str">
            <v>Merchant Unregulated</v>
          </cell>
        </row>
        <row r="9090">
          <cell r="D9090" t="str">
            <v>Alaska Power &amp; Telephone Co.</v>
          </cell>
          <cell r="E9090" t="str">
            <v>Oil</v>
          </cell>
          <cell r="G9090" t="str">
            <v>NA</v>
          </cell>
          <cell r="H9090" t="str">
            <v>Merchant Unregulated</v>
          </cell>
        </row>
        <row r="9091">
          <cell r="D9091" t="str">
            <v>Alaska Energy &amp; Resources Company</v>
          </cell>
          <cell r="E9091" t="str">
            <v>Oil</v>
          </cell>
          <cell r="G9091" t="str">
            <v>NA</v>
          </cell>
          <cell r="H9091" t="str">
            <v>Merchant Unregulated</v>
          </cell>
        </row>
        <row r="9092">
          <cell r="D9092" t="str">
            <v>Berkshire Hathaway Inc.</v>
          </cell>
          <cell r="E9092" t="str">
            <v>Water</v>
          </cell>
          <cell r="G9092">
            <v>236882</v>
          </cell>
          <cell r="H9092" t="str">
            <v>Regulated</v>
          </cell>
        </row>
        <row r="9093">
          <cell r="D9093" t="str">
            <v>MidAmerican Energy Holdings Company</v>
          </cell>
          <cell r="E9093" t="str">
            <v>Water</v>
          </cell>
          <cell r="G9093">
            <v>26906</v>
          </cell>
          <cell r="H9093" t="str">
            <v>Regulated</v>
          </cell>
        </row>
        <row r="9094">
          <cell r="D9094" t="str">
            <v>Alaska Village Electric Cooperative, Inc.</v>
          </cell>
          <cell r="E9094" t="str">
            <v>Oil</v>
          </cell>
          <cell r="G9094" t="str">
            <v>NA</v>
          </cell>
          <cell r="H9094" t="str">
            <v>Merchant Unregulated</v>
          </cell>
        </row>
        <row r="9095">
          <cell r="D9095" t="str">
            <v>Energy Transfer Partners, L.P.</v>
          </cell>
          <cell r="E9095" t="str">
            <v>Other Nonrenewable</v>
          </cell>
          <cell r="G9095" t="str">
            <v>NA</v>
          </cell>
          <cell r="H9095" t="str">
            <v>Merchant Unregulated</v>
          </cell>
        </row>
        <row r="9096">
          <cell r="D9096" t="str">
            <v>Sabine River Authority of Louisiana</v>
          </cell>
          <cell r="E9096" t="str">
            <v>Water</v>
          </cell>
          <cell r="G9096">
            <v>39604</v>
          </cell>
          <cell r="H9096" t="str">
            <v>Merchant Unregulated</v>
          </cell>
        </row>
        <row r="9097">
          <cell r="D9097" t="str">
            <v>Sabine River Authority of Texas</v>
          </cell>
          <cell r="E9097" t="str">
            <v>Water</v>
          </cell>
          <cell r="G9097">
            <v>39604</v>
          </cell>
          <cell r="H9097" t="str">
            <v>Merchant Unregulated</v>
          </cell>
        </row>
        <row r="9098">
          <cell r="D9098" t="str">
            <v>Xcel Energy Inc.</v>
          </cell>
          <cell r="E9098" t="str">
            <v>Coal</v>
          </cell>
          <cell r="G9098">
            <v>7574167</v>
          </cell>
          <cell r="H9098" t="str">
            <v>Regulated</v>
          </cell>
        </row>
        <row r="9099">
          <cell r="D9099" t="str">
            <v>NRG Energy, Inc.</v>
          </cell>
          <cell r="E9099" t="str">
            <v>Oil</v>
          </cell>
          <cell r="G9099" t="str">
            <v>NA</v>
          </cell>
          <cell r="H9099" t="str">
            <v>Merchant Unregulated</v>
          </cell>
        </row>
        <row r="9100">
          <cell r="D9100" t="str">
            <v>Greenville City of</v>
          </cell>
          <cell r="E9100" t="str">
            <v>Gas</v>
          </cell>
          <cell r="G9100" t="str">
            <v>NA</v>
          </cell>
          <cell r="H9100" t="str">
            <v>Regulated</v>
          </cell>
        </row>
        <row r="9101">
          <cell r="D9101" t="str">
            <v>Lake Worth City of</v>
          </cell>
          <cell r="E9101" t="str">
            <v>Gas</v>
          </cell>
          <cell r="G9101" t="str">
            <v>NA</v>
          </cell>
          <cell r="H9101" t="str">
            <v>Regulated</v>
          </cell>
        </row>
        <row r="9102">
          <cell r="D9102" t="str">
            <v>Lake Worth City of</v>
          </cell>
          <cell r="E9102" t="str">
            <v>Gas</v>
          </cell>
          <cell r="G9102" t="str">
            <v>NA</v>
          </cell>
          <cell r="H9102" t="str">
            <v>Regulated</v>
          </cell>
        </row>
        <row r="9103">
          <cell r="D9103" t="str">
            <v>Lake Worth City of</v>
          </cell>
          <cell r="E9103" t="str">
            <v>Oil</v>
          </cell>
          <cell r="G9103" t="str">
            <v>NA</v>
          </cell>
          <cell r="H9103" t="str">
            <v>Regulated</v>
          </cell>
        </row>
        <row r="9104">
          <cell r="D9104" t="str">
            <v>Lake Worth City of</v>
          </cell>
          <cell r="E9104" t="str">
            <v>Oil</v>
          </cell>
          <cell r="G9104" t="str">
            <v>NA</v>
          </cell>
          <cell r="H9104" t="str">
            <v>Regulated</v>
          </cell>
        </row>
        <row r="9105">
          <cell r="D9105" t="str">
            <v>Integrys Energy Group, Inc.</v>
          </cell>
          <cell r="E9105" t="str">
            <v>Water</v>
          </cell>
          <cell r="G9105">
            <v>7820</v>
          </cell>
          <cell r="H9105" t="str">
            <v>Regulated</v>
          </cell>
        </row>
        <row r="9106">
          <cell r="D9106" t="str">
            <v>Packaging Corp of America</v>
          </cell>
          <cell r="E9106" t="str">
            <v>Coal</v>
          </cell>
          <cell r="G9106" t="str">
            <v>NA</v>
          </cell>
          <cell r="H9106" t="str">
            <v>Merchant Unregulated</v>
          </cell>
        </row>
        <row r="9107">
          <cell r="D9107" t="str">
            <v>SunEdison, Inc.</v>
          </cell>
          <cell r="E9107" t="str">
            <v>Solar</v>
          </cell>
          <cell r="G9107" t="str">
            <v>NA</v>
          </cell>
          <cell r="H9107" t="str">
            <v>Merchant Unregulated</v>
          </cell>
        </row>
        <row r="9108">
          <cell r="D9108" t="str">
            <v>MGE Energy, Inc.</v>
          </cell>
          <cell r="E9108" t="str">
            <v>Wind</v>
          </cell>
          <cell r="G9108">
            <v>74133</v>
          </cell>
          <cell r="H9108" t="str">
            <v>Regulated</v>
          </cell>
        </row>
        <row r="9109">
          <cell r="D9109" t="str">
            <v>Entergy Corporation</v>
          </cell>
          <cell r="E9109" t="str">
            <v>Wind</v>
          </cell>
          <cell r="G9109">
            <v>82537</v>
          </cell>
          <cell r="H9109" t="str">
            <v>Merchant Unregulated</v>
          </cell>
        </row>
        <row r="9110">
          <cell r="D9110" t="str">
            <v>Entergy Corporation</v>
          </cell>
          <cell r="E9110" t="str">
            <v>Wind</v>
          </cell>
          <cell r="G9110">
            <v>1686</v>
          </cell>
          <cell r="H9110" t="str">
            <v>Merchant Unregulated</v>
          </cell>
        </row>
        <row r="9111">
          <cell r="D9111" t="str">
            <v>Royal Dutch Shell plc</v>
          </cell>
          <cell r="E9111" t="str">
            <v>Wind</v>
          </cell>
          <cell r="G9111">
            <v>84220</v>
          </cell>
          <cell r="H9111" t="str">
            <v>Merchant Unregulated</v>
          </cell>
        </row>
        <row r="9112">
          <cell r="D9112" t="str">
            <v>EDP - Energias de Portugal SA</v>
          </cell>
          <cell r="E9112" t="str">
            <v>Wind</v>
          </cell>
          <cell r="G9112">
            <v>1702</v>
          </cell>
          <cell r="H9112" t="str">
            <v>Merchant Unregulated</v>
          </cell>
        </row>
        <row r="9113">
          <cell r="D9113" t="str">
            <v>Iberdrola, S.A.</v>
          </cell>
          <cell r="E9113" t="str">
            <v>Wind</v>
          </cell>
          <cell r="G9113">
            <v>208230</v>
          </cell>
          <cell r="H9113" t="str">
            <v>Merchant Unregulated</v>
          </cell>
        </row>
        <row r="9114">
          <cell r="D9114" t="str">
            <v>Duke Energy Corporation</v>
          </cell>
          <cell r="E9114" t="str">
            <v>Wind</v>
          </cell>
          <cell r="G9114">
            <v>660722</v>
          </cell>
          <cell r="H9114" t="str">
            <v>Merchant Unregulated</v>
          </cell>
        </row>
        <row r="9115">
          <cell r="D9115" t="str">
            <v>Berkshire Hathaway Inc.</v>
          </cell>
          <cell r="E9115" t="str">
            <v>Solar</v>
          </cell>
          <cell r="G9115" t="str">
            <v>NA</v>
          </cell>
          <cell r="H9115" t="str">
            <v>Merchant Unregulated</v>
          </cell>
        </row>
        <row r="9116">
          <cell r="D9116" t="str">
            <v>MidAmerican Energy Holdings Company</v>
          </cell>
          <cell r="E9116" t="str">
            <v>Solar</v>
          </cell>
          <cell r="G9116" t="str">
            <v>NA</v>
          </cell>
          <cell r="H9116" t="str">
            <v>Merchant Unregulated</v>
          </cell>
        </row>
        <row r="9117">
          <cell r="D9117" t="str">
            <v>SunEdison, Inc.</v>
          </cell>
          <cell r="E9117" t="str">
            <v>Solar</v>
          </cell>
          <cell r="G9117" t="str">
            <v>NA</v>
          </cell>
          <cell r="H9117" t="str">
            <v>Merchant Unregulated</v>
          </cell>
        </row>
        <row r="9118">
          <cell r="D9118" t="str">
            <v>Exxon Mobil Corporation</v>
          </cell>
          <cell r="E9118" t="str">
            <v>Coal</v>
          </cell>
          <cell r="G9118" t="str">
            <v>NA</v>
          </cell>
          <cell r="H9118" t="str">
            <v>Merchant Unregulated</v>
          </cell>
        </row>
        <row r="9119">
          <cell r="D9119" t="str">
            <v>Exxon Mobil Corporation</v>
          </cell>
          <cell r="E9119" t="str">
            <v>Gas</v>
          </cell>
          <cell r="G9119" t="str">
            <v>NA</v>
          </cell>
          <cell r="H9119" t="str">
            <v>Merchant Unregulated</v>
          </cell>
        </row>
        <row r="9120">
          <cell r="D9120" t="str">
            <v>Exxon Mobil Corporation</v>
          </cell>
          <cell r="E9120" t="str">
            <v>Other Nonrenewable</v>
          </cell>
          <cell r="G9120" t="str">
            <v>NA</v>
          </cell>
          <cell r="H9120" t="str">
            <v>Merchant Unregulated</v>
          </cell>
        </row>
        <row r="9121">
          <cell r="D9121" t="str">
            <v>Western Sugar Cooperative</v>
          </cell>
          <cell r="E9121" t="str">
            <v>Coal</v>
          </cell>
          <cell r="G9121" t="str">
            <v>NA</v>
          </cell>
          <cell r="H9121" t="str">
            <v>Merchant Unregulated</v>
          </cell>
        </row>
        <row r="9122">
          <cell r="D9122" t="str">
            <v>NRG Energy, Inc.</v>
          </cell>
          <cell r="E9122" t="str">
            <v>Oil</v>
          </cell>
          <cell r="G9122" t="str">
            <v>NA</v>
          </cell>
          <cell r="H9122" t="str">
            <v>Merchant Unregulated</v>
          </cell>
        </row>
        <row r="9123">
          <cell r="D9123" t="str">
            <v>Los Angeles County</v>
          </cell>
          <cell r="E9123" t="str">
            <v>Biomass</v>
          </cell>
          <cell r="G9123" t="str">
            <v>NA</v>
          </cell>
          <cell r="H9123" t="str">
            <v>Merchant Unregulated</v>
          </cell>
        </row>
        <row r="9124">
          <cell r="D9124" t="str">
            <v>United States Government</v>
          </cell>
          <cell r="E9124" t="str">
            <v>Water</v>
          </cell>
          <cell r="G9124" t="str">
            <v>NA</v>
          </cell>
          <cell r="H9124" t="str">
            <v>Merchant Unregulated</v>
          </cell>
        </row>
        <row r="9125">
          <cell r="D9125" t="str">
            <v>Wolverine Power Marketing Cooperative</v>
          </cell>
          <cell r="E9125" t="str">
            <v>Oil</v>
          </cell>
          <cell r="G9125" t="str">
            <v>NA</v>
          </cell>
          <cell r="H9125" t="str">
            <v>Merchant Unregulated</v>
          </cell>
        </row>
        <row r="9126">
          <cell r="D9126" t="str">
            <v>Presque Isle Electric &amp; Gas Coop</v>
          </cell>
          <cell r="E9126" t="str">
            <v>Oil</v>
          </cell>
          <cell r="G9126" t="str">
            <v>NA</v>
          </cell>
          <cell r="H9126" t="str">
            <v>Merchant Unregulated</v>
          </cell>
        </row>
        <row r="9127">
          <cell r="D9127" t="str">
            <v>Midwest Energy Cooperative</v>
          </cell>
          <cell r="E9127" t="str">
            <v>Oil</v>
          </cell>
          <cell r="G9127" t="str">
            <v>NA</v>
          </cell>
          <cell r="H9127" t="str">
            <v>Merchant Unregulated</v>
          </cell>
        </row>
        <row r="9128">
          <cell r="D9128" t="str">
            <v>HomeWorks Tri-County Electric Cooperative</v>
          </cell>
          <cell r="E9128" t="str">
            <v>Oil</v>
          </cell>
          <cell r="G9128" t="str">
            <v>NA</v>
          </cell>
          <cell r="H9128" t="str">
            <v>Merchant Unregulated</v>
          </cell>
        </row>
        <row r="9129">
          <cell r="D9129" t="str">
            <v>Great Lakes Energy Cooperative</v>
          </cell>
          <cell r="E9129" t="str">
            <v>Oil</v>
          </cell>
          <cell r="G9129" t="str">
            <v>NA</v>
          </cell>
          <cell r="H9129" t="str">
            <v>Merchant Unregulated</v>
          </cell>
        </row>
        <row r="9130">
          <cell r="D9130" t="str">
            <v>Spartan Renewable Energy, Inc.</v>
          </cell>
          <cell r="E9130" t="str">
            <v>Oil</v>
          </cell>
          <cell r="G9130" t="str">
            <v>NA</v>
          </cell>
          <cell r="H9130" t="str">
            <v>Merchant Unregulated</v>
          </cell>
        </row>
        <row r="9131">
          <cell r="D9131" t="str">
            <v>Cherryland Electric Cooperative Inc.</v>
          </cell>
          <cell r="E9131" t="str">
            <v>Oil</v>
          </cell>
          <cell r="G9131" t="str">
            <v>NA</v>
          </cell>
          <cell r="H9131" t="str">
            <v>Merchant Unregulated</v>
          </cell>
        </row>
        <row r="9132">
          <cell r="D9132" t="str">
            <v>NorthWestern Corporation</v>
          </cell>
          <cell r="E9132" t="str">
            <v>Oil</v>
          </cell>
          <cell r="G9132">
            <v>0</v>
          </cell>
          <cell r="H9132" t="str">
            <v>Regulated</v>
          </cell>
        </row>
        <row r="9133">
          <cell r="D9133" t="str">
            <v>Wolverine Power Marketing Cooperative</v>
          </cell>
          <cell r="E9133" t="str">
            <v>Oil</v>
          </cell>
          <cell r="G9133" t="str">
            <v>NA</v>
          </cell>
          <cell r="H9133" t="str">
            <v>Merchant Unregulated</v>
          </cell>
        </row>
        <row r="9134">
          <cell r="D9134" t="str">
            <v>Presque Isle Electric &amp; Gas Coop</v>
          </cell>
          <cell r="E9134" t="str">
            <v>Oil</v>
          </cell>
          <cell r="G9134" t="str">
            <v>NA</v>
          </cell>
          <cell r="H9134" t="str">
            <v>Merchant Unregulated</v>
          </cell>
        </row>
        <row r="9135">
          <cell r="D9135" t="str">
            <v>Midwest Energy Cooperative</v>
          </cell>
          <cell r="E9135" t="str">
            <v>Oil</v>
          </cell>
          <cell r="G9135" t="str">
            <v>NA</v>
          </cell>
          <cell r="H9135" t="str">
            <v>Merchant Unregulated</v>
          </cell>
        </row>
        <row r="9136">
          <cell r="D9136" t="str">
            <v>HomeWorks Tri-County Electric Cooperative</v>
          </cell>
          <cell r="E9136" t="str">
            <v>Oil</v>
          </cell>
          <cell r="G9136" t="str">
            <v>NA</v>
          </cell>
          <cell r="H9136" t="str">
            <v>Merchant Unregulated</v>
          </cell>
        </row>
        <row r="9137">
          <cell r="D9137" t="str">
            <v>Great Lakes Energy Cooperative</v>
          </cell>
          <cell r="E9137" t="str">
            <v>Oil</v>
          </cell>
          <cell r="G9137" t="str">
            <v>NA</v>
          </cell>
          <cell r="H9137" t="str">
            <v>Merchant Unregulated</v>
          </cell>
        </row>
        <row r="9138">
          <cell r="D9138" t="str">
            <v>Spartan Renewable Energy, Inc.</v>
          </cell>
          <cell r="E9138" t="str">
            <v>Oil</v>
          </cell>
          <cell r="G9138" t="str">
            <v>NA</v>
          </cell>
          <cell r="H9138" t="str">
            <v>Merchant Unregulated</v>
          </cell>
        </row>
        <row r="9139">
          <cell r="D9139" t="str">
            <v>Cherryland Electric Cooperative Inc.</v>
          </cell>
          <cell r="E9139" t="str">
            <v>Oil</v>
          </cell>
          <cell r="G9139" t="str">
            <v>NA</v>
          </cell>
          <cell r="H9139" t="str">
            <v>Merchant Unregulated</v>
          </cell>
        </row>
        <row r="9140">
          <cell r="D9140" t="str">
            <v>Beaver Falls Municipal Authority</v>
          </cell>
          <cell r="E9140" t="str">
            <v>Water</v>
          </cell>
          <cell r="G9140" t="str">
            <v>NA</v>
          </cell>
          <cell r="H9140" t="str">
            <v>Regulated</v>
          </cell>
        </row>
        <row r="9141">
          <cell r="D9141" t="str">
            <v>Hosken Consolidated Investments Limited</v>
          </cell>
          <cell r="E9141" t="str">
            <v>Biomass</v>
          </cell>
          <cell r="G9141" t="str">
            <v>NA</v>
          </cell>
          <cell r="H9141" t="str">
            <v>Merchant Unregulated</v>
          </cell>
        </row>
        <row r="9142">
          <cell r="D9142" t="str">
            <v>Montauk Energy Holdings, LLC</v>
          </cell>
          <cell r="E9142" t="str">
            <v>Biomass</v>
          </cell>
          <cell r="G9142" t="str">
            <v>NA</v>
          </cell>
          <cell r="H9142" t="str">
            <v>Merchant Unregulated</v>
          </cell>
        </row>
        <row r="9143">
          <cell r="D9143" t="str">
            <v>Industrial Energy Applications, Incorporated</v>
          </cell>
          <cell r="E9143" t="str">
            <v>Gas</v>
          </cell>
          <cell r="G9143" t="str">
            <v>NA</v>
          </cell>
          <cell r="H9143" t="str">
            <v>Merchant Unregulated</v>
          </cell>
        </row>
        <row r="9144">
          <cell r="D9144" t="str">
            <v>General Electric Company</v>
          </cell>
          <cell r="E9144" t="str">
            <v>Solar</v>
          </cell>
          <cell r="G9144" t="str">
            <v>NA</v>
          </cell>
          <cell r="H9144" t="str">
            <v>Merchant Unregulated</v>
          </cell>
        </row>
        <row r="9145">
          <cell r="D9145" t="str">
            <v>Eurus Energy Holdings Corporation</v>
          </cell>
          <cell r="E9145" t="str">
            <v>Wind</v>
          </cell>
          <cell r="G9145" t="str">
            <v>NA</v>
          </cell>
          <cell r="H9145" t="str">
            <v>Merchant Unregulated</v>
          </cell>
        </row>
        <row r="9146">
          <cell r="D9146" t="str">
            <v>Exelon Corporation</v>
          </cell>
          <cell r="E9146" t="str">
            <v>Solar</v>
          </cell>
          <cell r="G9146" t="str">
            <v>NA</v>
          </cell>
          <cell r="H9146" t="str">
            <v>Merchant Unregulated</v>
          </cell>
        </row>
        <row r="9147">
          <cell r="D9147" t="str">
            <v>Guadalupe Blanco River Authority</v>
          </cell>
          <cell r="E9147" t="str">
            <v>Water</v>
          </cell>
          <cell r="G9147" t="str">
            <v>NA</v>
          </cell>
          <cell r="H9147" t="str">
            <v>Merchant Unregulated</v>
          </cell>
        </row>
        <row r="9148">
          <cell r="D9148" t="str">
            <v>Toyota Tsusho Corporation</v>
          </cell>
          <cell r="E9148" t="str">
            <v>Wind</v>
          </cell>
          <cell r="G9148" t="str">
            <v>NA</v>
          </cell>
          <cell r="H9148" t="str">
            <v>Merchant Unregulated</v>
          </cell>
        </row>
        <row r="9149">
          <cell r="D9149" t="str">
            <v>Tokyo Electric Power Company</v>
          </cell>
          <cell r="E9149" t="str">
            <v>Wind</v>
          </cell>
          <cell r="G9149" t="str">
            <v>NA</v>
          </cell>
          <cell r="H9149" t="str">
            <v>Merchant Unregulated</v>
          </cell>
        </row>
        <row r="9150">
          <cell r="D9150" t="str">
            <v>NextEra Energy, Inc.</v>
          </cell>
          <cell r="E9150" t="str">
            <v>Wind</v>
          </cell>
          <cell r="G9150" t="str">
            <v>NA</v>
          </cell>
          <cell r="H9150" t="str">
            <v>Merchant Unregulated</v>
          </cell>
        </row>
        <row r="9151">
          <cell r="D9151" t="str">
            <v>Corporación Gestamp</v>
          </cell>
          <cell r="E9151" t="str">
            <v>Wind</v>
          </cell>
          <cell r="G9151">
            <v>165921</v>
          </cell>
          <cell r="H9151" t="str">
            <v>Merchant Unregulated</v>
          </cell>
        </row>
        <row r="9152">
          <cell r="D9152" t="str">
            <v>NV Energy, Inc.</v>
          </cell>
          <cell r="E9152" t="str">
            <v>Gas</v>
          </cell>
          <cell r="G9152">
            <v>15213</v>
          </cell>
          <cell r="H9152" t="str">
            <v>Regulated</v>
          </cell>
        </row>
        <row r="9153">
          <cell r="D9153" t="str">
            <v>Denham Capital Management LP</v>
          </cell>
          <cell r="E9153" t="str">
            <v>Biomass</v>
          </cell>
          <cell r="G9153" t="str">
            <v>NA</v>
          </cell>
          <cell r="H9153" t="str">
            <v>Merchant Unregulated</v>
          </cell>
        </row>
        <row r="9154">
          <cell r="D9154" t="str">
            <v>NV Energy, Inc.</v>
          </cell>
          <cell r="E9154" t="str">
            <v>Gas</v>
          </cell>
          <cell r="G9154">
            <v>3699012</v>
          </cell>
          <cell r="H9154" t="str">
            <v>Regulated</v>
          </cell>
        </row>
        <row r="9155">
          <cell r="D9155" t="str">
            <v>Highstar Capital LP</v>
          </cell>
          <cell r="E9155" t="str">
            <v>Gas</v>
          </cell>
          <cell r="G9155" t="str">
            <v>NA</v>
          </cell>
          <cell r="H9155" t="str">
            <v>Merchant Unregulated</v>
          </cell>
        </row>
        <row r="9156">
          <cell r="D9156" t="str">
            <v>Mr. Bob Heisler</v>
          </cell>
          <cell r="E9156" t="str">
            <v>Solar</v>
          </cell>
          <cell r="G9156" t="str">
            <v>NA</v>
          </cell>
          <cell r="H9156" t="str">
            <v>Merchant Unregulated</v>
          </cell>
        </row>
        <row r="9157">
          <cell r="D9157" t="str">
            <v>NV Energy, Inc.</v>
          </cell>
          <cell r="E9157" t="str">
            <v>Gas</v>
          </cell>
          <cell r="G9157">
            <v>28586</v>
          </cell>
          <cell r="H9157" t="str">
            <v>Regulated</v>
          </cell>
        </row>
        <row r="9158">
          <cell r="D9158" t="str">
            <v>Traer City of</v>
          </cell>
          <cell r="E9158" t="str">
            <v>Oil</v>
          </cell>
          <cell r="G9158" t="str">
            <v>NA</v>
          </cell>
          <cell r="H9158" t="str">
            <v>Regulated</v>
          </cell>
        </row>
        <row r="9159">
          <cell r="D9159" t="str">
            <v>Traer City of</v>
          </cell>
          <cell r="E9159" t="str">
            <v>Oil</v>
          </cell>
          <cell r="G9159" t="str">
            <v>NA</v>
          </cell>
          <cell r="H9159" t="str">
            <v>Regulated</v>
          </cell>
        </row>
        <row r="9160">
          <cell r="D9160" t="str">
            <v>Traer City of</v>
          </cell>
          <cell r="E9160" t="str">
            <v>Oil</v>
          </cell>
          <cell r="G9160" t="str">
            <v>NA</v>
          </cell>
          <cell r="H9160" t="str">
            <v>Regulated</v>
          </cell>
        </row>
        <row r="9161">
          <cell r="D9161" t="str">
            <v>Enpower Corp.</v>
          </cell>
          <cell r="E9161" t="str">
            <v>Biomass</v>
          </cell>
          <cell r="G9161" t="str">
            <v>NA</v>
          </cell>
          <cell r="H9161" t="str">
            <v>Merchant Unregulated</v>
          </cell>
        </row>
        <row r="9162">
          <cell r="D9162" t="str">
            <v>EIF Management, LLC</v>
          </cell>
          <cell r="E9162" t="str">
            <v>Biomass</v>
          </cell>
          <cell r="G9162" t="str">
            <v>NA</v>
          </cell>
          <cell r="H9162" t="str">
            <v>Merchant Unregulated</v>
          </cell>
        </row>
        <row r="9163">
          <cell r="D9163" t="str">
            <v>Granger Electric Co</v>
          </cell>
          <cell r="E9163" t="str">
            <v>Biomass</v>
          </cell>
          <cell r="G9163" t="str">
            <v>NA</v>
          </cell>
          <cell r="H9163" t="str">
            <v>Merchant Unregulated</v>
          </cell>
        </row>
        <row r="9164">
          <cell r="D9164" t="str">
            <v>Russell Von Stein</v>
          </cell>
          <cell r="E9164" t="str">
            <v>Solar</v>
          </cell>
          <cell r="G9164" t="str">
            <v>NA</v>
          </cell>
          <cell r="H9164" t="str">
            <v>Merchant Unregulated</v>
          </cell>
        </row>
        <row r="9165">
          <cell r="D9165" t="str">
            <v>Traverse City City of</v>
          </cell>
          <cell r="E9165" t="str">
            <v>Wind</v>
          </cell>
          <cell r="G9165" t="str">
            <v>NA</v>
          </cell>
          <cell r="H9165" t="str">
            <v>Regulated</v>
          </cell>
        </row>
        <row r="9166">
          <cell r="D9166" t="str">
            <v>Florida Municipal Power Agency</v>
          </cell>
          <cell r="E9166" t="str">
            <v>Gas</v>
          </cell>
          <cell r="G9166">
            <v>1899665</v>
          </cell>
          <cell r="H9166" t="str">
            <v>Regulated</v>
          </cell>
        </row>
        <row r="9167">
          <cell r="D9167" t="str">
            <v>Xcel Energy Inc.</v>
          </cell>
          <cell r="E9167" t="str">
            <v>Water</v>
          </cell>
          <cell r="G9167">
            <v>6604</v>
          </cell>
          <cell r="H9167" t="str">
            <v>Regulated</v>
          </cell>
        </row>
        <row r="9168">
          <cell r="D9168" t="str">
            <v>American Electric Power Company, Inc.</v>
          </cell>
          <cell r="E9168" t="str">
            <v>Wind</v>
          </cell>
          <cell r="G9168">
            <v>440956</v>
          </cell>
          <cell r="H9168" t="str">
            <v>Merchant Unregulated</v>
          </cell>
        </row>
        <row r="9169">
          <cell r="D9169" t="str">
            <v>DTE Energy Company</v>
          </cell>
          <cell r="E9169" t="str">
            <v>Coal</v>
          </cell>
          <cell r="G9169">
            <v>3454942</v>
          </cell>
          <cell r="H9169" t="str">
            <v>Regulated</v>
          </cell>
        </row>
        <row r="9170">
          <cell r="D9170" t="str">
            <v>Trenton Municipal Utilities</v>
          </cell>
          <cell r="E9170" t="str">
            <v>Oil</v>
          </cell>
          <cell r="G9170" t="str">
            <v>NA</v>
          </cell>
          <cell r="H9170" t="str">
            <v>Regulated</v>
          </cell>
        </row>
        <row r="9171">
          <cell r="D9171" t="str">
            <v>Brookfield Renewable Energy Partners L.P.</v>
          </cell>
          <cell r="E9171" t="str">
            <v>Water</v>
          </cell>
          <cell r="G9171" t="str">
            <v>NA</v>
          </cell>
          <cell r="H9171" t="str">
            <v>Merchant Unregulated</v>
          </cell>
        </row>
        <row r="9172">
          <cell r="D9172" t="str">
            <v>Brookfield Asset Management Inc.</v>
          </cell>
          <cell r="E9172" t="str">
            <v>Water</v>
          </cell>
          <cell r="G9172" t="str">
            <v>NA</v>
          </cell>
          <cell r="H9172" t="str">
            <v>Merchant Unregulated</v>
          </cell>
        </row>
        <row r="9173">
          <cell r="D9173" t="str">
            <v>Trenton Municipal Utilities</v>
          </cell>
          <cell r="E9173" t="str">
            <v>Oil</v>
          </cell>
          <cell r="G9173" t="str">
            <v>NA</v>
          </cell>
          <cell r="H9173" t="str">
            <v>Regulated</v>
          </cell>
        </row>
        <row r="9174">
          <cell r="D9174" t="str">
            <v>Public Service Enterprise Group Incorporated</v>
          </cell>
          <cell r="E9174" t="str">
            <v>Solar</v>
          </cell>
          <cell r="G9174" t="str">
            <v>NA</v>
          </cell>
          <cell r="H9174" t="str">
            <v>Regulated</v>
          </cell>
        </row>
        <row r="9175">
          <cell r="D9175" t="str">
            <v>Trenton Municipal Utilities</v>
          </cell>
          <cell r="E9175" t="str">
            <v>Oil</v>
          </cell>
          <cell r="G9175" t="str">
            <v>NA</v>
          </cell>
          <cell r="H9175" t="str">
            <v>Regulated</v>
          </cell>
        </row>
        <row r="9176">
          <cell r="D9176" t="str">
            <v>Trenton City of NE</v>
          </cell>
          <cell r="E9176" t="str">
            <v>Oil</v>
          </cell>
          <cell r="G9176" t="str">
            <v>NA</v>
          </cell>
          <cell r="H9176" t="str">
            <v>Regulated</v>
          </cell>
        </row>
        <row r="9177">
          <cell r="D9177" t="str">
            <v>Salt River Project</v>
          </cell>
          <cell r="E9177" t="str">
            <v>Biomass</v>
          </cell>
          <cell r="G9177" t="str">
            <v>NA</v>
          </cell>
          <cell r="H9177" t="str">
            <v>Merchant Unregulated</v>
          </cell>
        </row>
        <row r="9178">
          <cell r="D9178" t="str">
            <v>Veolia Environnement S.A.</v>
          </cell>
          <cell r="E9178" t="str">
            <v>Gas</v>
          </cell>
          <cell r="G9178" t="str">
            <v>NA</v>
          </cell>
          <cell r="H9178" t="str">
            <v>Merchant Unregulated</v>
          </cell>
        </row>
        <row r="9179">
          <cell r="D9179" t="str">
            <v>Veolia Environnement S.A.</v>
          </cell>
          <cell r="E9179" t="str">
            <v>Gas</v>
          </cell>
          <cell r="G9179" t="str">
            <v>NA</v>
          </cell>
          <cell r="H9179" t="str">
            <v>Merchant Unregulated</v>
          </cell>
        </row>
        <row r="9180">
          <cell r="D9180" t="str">
            <v>Veolia Environnement S.A.</v>
          </cell>
          <cell r="E9180" t="str">
            <v>Oil</v>
          </cell>
          <cell r="G9180" t="str">
            <v>NA</v>
          </cell>
          <cell r="H9180" t="str">
            <v>Merchant Unregulated</v>
          </cell>
        </row>
        <row r="9181">
          <cell r="D9181" t="str">
            <v>Veolia Environnement S.A.</v>
          </cell>
          <cell r="E9181" t="str">
            <v>Coal</v>
          </cell>
          <cell r="G9181" t="str">
            <v>NA</v>
          </cell>
          <cell r="H9181" t="str">
            <v>Merchant Unregulated</v>
          </cell>
        </row>
        <row r="9182">
          <cell r="D9182" t="str">
            <v>Pepco Holdings, Inc.</v>
          </cell>
          <cell r="E9182" t="str">
            <v>Gas</v>
          </cell>
          <cell r="G9182" t="str">
            <v>NA</v>
          </cell>
          <cell r="H9182" t="str">
            <v>Merchant Unregulated</v>
          </cell>
        </row>
        <row r="9183">
          <cell r="D9183" t="str">
            <v>GDF Suez SA</v>
          </cell>
          <cell r="E9183" t="str">
            <v>Gas</v>
          </cell>
          <cell r="G9183" t="str">
            <v>NA</v>
          </cell>
          <cell r="H9183" t="str">
            <v>Merchant Unregulated</v>
          </cell>
        </row>
        <row r="9184">
          <cell r="D9184" t="str">
            <v>Veolia Environnement S.A.</v>
          </cell>
          <cell r="E9184" t="str">
            <v>Gas</v>
          </cell>
          <cell r="G9184" t="str">
            <v>NA</v>
          </cell>
          <cell r="H9184" t="str">
            <v>Merchant Unregulated</v>
          </cell>
        </row>
        <row r="9185">
          <cell r="D9185" t="str">
            <v>PPL Corporation</v>
          </cell>
          <cell r="E9185" t="str">
            <v>Coal</v>
          </cell>
          <cell r="G9185">
            <v>2611084</v>
          </cell>
          <cell r="H9185" t="str">
            <v>Regulated</v>
          </cell>
        </row>
        <row r="9186">
          <cell r="D9186" t="str">
            <v>PPL Corporation</v>
          </cell>
          <cell r="E9186" t="str">
            <v>Coal</v>
          </cell>
          <cell r="G9186">
            <v>2792651</v>
          </cell>
          <cell r="H9186" t="str">
            <v>Regulated</v>
          </cell>
        </row>
        <row r="9187">
          <cell r="D9187" t="str">
            <v>Illinois Municipal Electric Agency</v>
          </cell>
          <cell r="E9187" t="str">
            <v>Coal</v>
          </cell>
          <cell r="G9187">
            <v>873244</v>
          </cell>
          <cell r="H9187" t="str">
            <v>Regulated</v>
          </cell>
        </row>
        <row r="9188">
          <cell r="D9188" t="str">
            <v>Indiana Municipal Power Agency</v>
          </cell>
          <cell r="E9188" t="str">
            <v>Coal</v>
          </cell>
          <cell r="G9188">
            <v>928001</v>
          </cell>
          <cell r="H9188" t="str">
            <v>Regulated</v>
          </cell>
        </row>
        <row r="9189">
          <cell r="D9189" t="str">
            <v>PPL Corporation</v>
          </cell>
          <cell r="E9189" t="str">
            <v>Gas</v>
          </cell>
          <cell r="G9189">
            <v>347187</v>
          </cell>
          <cell r="H9189" t="str">
            <v>Regulated</v>
          </cell>
        </row>
        <row r="9190">
          <cell r="D9190" t="str">
            <v>PPL Corporation</v>
          </cell>
          <cell r="E9190" t="str">
            <v>Gas</v>
          </cell>
          <cell r="G9190">
            <v>664132</v>
          </cell>
          <cell r="H9190" t="str">
            <v>Regulated</v>
          </cell>
        </row>
        <row r="9191">
          <cell r="D9191" t="str">
            <v>Iberdrola, S.A.</v>
          </cell>
          <cell r="E9191" t="str">
            <v>Wind</v>
          </cell>
          <cell r="G9191">
            <v>334208</v>
          </cell>
          <cell r="H9191" t="str">
            <v>Merchant Unregulated</v>
          </cell>
        </row>
        <row r="9192">
          <cell r="D9192" t="str">
            <v>Texas Energy Future Holdings LP</v>
          </cell>
          <cell r="E9192" t="str">
            <v>Gas</v>
          </cell>
          <cell r="G9192">
            <v>55193</v>
          </cell>
          <cell r="H9192" t="str">
            <v>Merchant Unregulated</v>
          </cell>
        </row>
        <row r="9193">
          <cell r="D9193" t="str">
            <v>Trinidad City of</v>
          </cell>
          <cell r="E9193" t="str">
            <v>Oil</v>
          </cell>
          <cell r="G9193" t="str">
            <v>NA</v>
          </cell>
          <cell r="H9193" t="str">
            <v>Regulated</v>
          </cell>
        </row>
        <row r="9194">
          <cell r="D9194" t="str">
            <v>Texas Energy Future Holdings LP</v>
          </cell>
          <cell r="E9194" t="str">
            <v>Oil</v>
          </cell>
          <cell r="G9194">
            <v>0</v>
          </cell>
          <cell r="H9194" t="str">
            <v>Merchant Unregulated</v>
          </cell>
        </row>
        <row r="9195">
          <cell r="D9195" t="str">
            <v>United States Government</v>
          </cell>
          <cell r="E9195" t="str">
            <v>Water</v>
          </cell>
          <cell r="G9195">
            <v>434341</v>
          </cell>
          <cell r="H9195" t="str">
            <v>Merchant Unregulated</v>
          </cell>
        </row>
        <row r="9196">
          <cell r="D9196" t="str">
            <v>BP plc</v>
          </cell>
          <cell r="E9196" t="str">
            <v>Wind</v>
          </cell>
          <cell r="G9196">
            <v>529794</v>
          </cell>
          <cell r="H9196" t="str">
            <v>Merchant Unregulated</v>
          </cell>
        </row>
        <row r="9197">
          <cell r="D9197" t="str">
            <v>G2 Energy LLC</v>
          </cell>
          <cell r="E9197" t="str">
            <v>Biomass</v>
          </cell>
          <cell r="G9197" t="str">
            <v>NA</v>
          </cell>
          <cell r="H9197" t="str">
            <v>Merchant Unregulated</v>
          </cell>
        </row>
        <row r="9198">
          <cell r="D9198" t="str">
            <v>Fortistar LLC</v>
          </cell>
          <cell r="E9198" t="str">
            <v>Biomass</v>
          </cell>
          <cell r="G9198" t="str">
            <v>NA</v>
          </cell>
          <cell r="H9198" t="str">
            <v>Merchant Unregulated</v>
          </cell>
        </row>
        <row r="9199">
          <cell r="D9199" t="str">
            <v>Portland General Electric Company</v>
          </cell>
          <cell r="E9199" t="str">
            <v>Oil</v>
          </cell>
          <cell r="G9199">
            <v>8</v>
          </cell>
          <cell r="H9199" t="str">
            <v>Regulated</v>
          </cell>
        </row>
        <row r="9200">
          <cell r="D9200" t="str">
            <v>Wells Rural Electric Co</v>
          </cell>
          <cell r="E9200" t="str">
            <v>Water</v>
          </cell>
          <cell r="G9200" t="str">
            <v>NA</v>
          </cell>
          <cell r="H9200" t="str">
            <v>Merchant Unregulated</v>
          </cell>
        </row>
        <row r="9201">
          <cell r="D9201" t="str">
            <v>GDF Suez SA</v>
          </cell>
          <cell r="E9201" t="str">
            <v>Gas</v>
          </cell>
          <cell r="G9201">
            <v>91962</v>
          </cell>
          <cell r="H9201" t="str">
            <v>Merchant Unregulated</v>
          </cell>
        </row>
        <row r="9202">
          <cell r="D9202" t="str">
            <v>Truckee Sanitary District</v>
          </cell>
          <cell r="E9202" t="str">
            <v>Solar</v>
          </cell>
          <cell r="G9202" t="str">
            <v>NA</v>
          </cell>
          <cell r="H9202" t="str">
            <v>Merchant Unregulated</v>
          </cell>
        </row>
        <row r="9203">
          <cell r="D9203" t="str">
            <v>True North, LLC</v>
          </cell>
          <cell r="E9203" t="str">
            <v>Solar</v>
          </cell>
          <cell r="G9203" t="str">
            <v>NA</v>
          </cell>
          <cell r="H9203" t="str">
            <v>Merchant Unregulated</v>
          </cell>
        </row>
        <row r="9204">
          <cell r="D9204" t="str">
            <v>Truman Public Utilities Comm</v>
          </cell>
          <cell r="E9204" t="str">
            <v>Oil</v>
          </cell>
          <cell r="G9204" t="str">
            <v>NA</v>
          </cell>
          <cell r="H9204" t="str">
            <v>Regulated</v>
          </cell>
        </row>
        <row r="9205">
          <cell r="D9205" t="str">
            <v>Newmont Mining Corporation</v>
          </cell>
          <cell r="E9205" t="str">
            <v>Coal</v>
          </cell>
          <cell r="G9205">
            <v>1120719</v>
          </cell>
          <cell r="H9205" t="str">
            <v>Merchant Unregulated</v>
          </cell>
        </row>
        <row r="9206">
          <cell r="D9206" t="str">
            <v>Navitas Energy, Inc.</v>
          </cell>
          <cell r="E9206" t="str">
            <v>Wind</v>
          </cell>
          <cell r="G9206" t="str">
            <v>NA</v>
          </cell>
          <cell r="H9206" t="str">
            <v>Merchant Unregulated</v>
          </cell>
        </row>
        <row r="9207">
          <cell r="D9207" t="str">
            <v>Gamesa Corporacion Tecnologica S.A.</v>
          </cell>
          <cell r="E9207" t="str">
            <v>Wind</v>
          </cell>
          <cell r="G9207" t="str">
            <v>NA</v>
          </cell>
          <cell r="H9207" t="str">
            <v>Merchant Unregulated</v>
          </cell>
        </row>
        <row r="9208">
          <cell r="D9208" t="str">
            <v>Enel S.p.A.</v>
          </cell>
          <cell r="E9208" t="str">
            <v>Wind</v>
          </cell>
          <cell r="G9208" t="str">
            <v>NA</v>
          </cell>
          <cell r="H9208" t="str">
            <v>Merchant Unregulated</v>
          </cell>
        </row>
        <row r="9209">
          <cell r="D9209" t="str">
            <v>Tri-State Generation &amp; Transmission Association, Inc.</v>
          </cell>
          <cell r="E9209" t="str">
            <v>Oil</v>
          </cell>
          <cell r="G9209" t="str">
            <v>NA</v>
          </cell>
          <cell r="H9209" t="str">
            <v>Merchant Unregulated</v>
          </cell>
        </row>
        <row r="9210">
          <cell r="D9210" t="str">
            <v>Idaho Wind Partners 1, LLC</v>
          </cell>
          <cell r="E9210" t="str">
            <v>Wind</v>
          </cell>
          <cell r="G9210" t="str">
            <v>NA</v>
          </cell>
          <cell r="H9210" t="str">
            <v>Merchant Unregulated</v>
          </cell>
        </row>
        <row r="9211">
          <cell r="D9211" t="str">
            <v>Exelon Corporation</v>
          </cell>
          <cell r="E9211" t="str">
            <v>Wind</v>
          </cell>
          <cell r="G9211" t="str">
            <v>NA</v>
          </cell>
          <cell r="H9211" t="str">
            <v>Merchant Unregulated</v>
          </cell>
        </row>
        <row r="9212">
          <cell r="D9212" t="str">
            <v>Duke Energy Corporation</v>
          </cell>
          <cell r="E9212" t="str">
            <v>Water</v>
          </cell>
          <cell r="G9212">
            <v>5988</v>
          </cell>
          <cell r="H9212" t="str">
            <v>Regulated</v>
          </cell>
        </row>
        <row r="9213">
          <cell r="D9213" t="str">
            <v>Alcoa, Inc.</v>
          </cell>
          <cell r="E9213" t="str">
            <v>Water</v>
          </cell>
          <cell r="G9213">
            <v>95932</v>
          </cell>
          <cell r="H9213" t="str">
            <v>Merchant Unregulated</v>
          </cell>
        </row>
        <row r="9214">
          <cell r="D9214" t="str">
            <v>UNS Energy Corporation</v>
          </cell>
          <cell r="E9214" t="str">
            <v>Solar</v>
          </cell>
          <cell r="G9214" t="str">
            <v>NA</v>
          </cell>
          <cell r="H9214" t="str">
            <v>Regulated</v>
          </cell>
        </row>
        <row r="9215">
          <cell r="D9215" t="str">
            <v>Southern Company</v>
          </cell>
          <cell r="E9215" t="str">
            <v>Water</v>
          </cell>
          <cell r="G9215">
            <v>69884</v>
          </cell>
          <cell r="H9215" t="str">
            <v>Regulated</v>
          </cell>
        </row>
        <row r="9216">
          <cell r="D9216" t="str">
            <v>Morgan Stanley</v>
          </cell>
          <cell r="E9216" t="str">
            <v>Solar</v>
          </cell>
          <cell r="G9216" t="str">
            <v>NA</v>
          </cell>
          <cell r="H9216" t="str">
            <v>Merchant Unregulated</v>
          </cell>
        </row>
        <row r="9217">
          <cell r="D9217" t="str">
            <v>Tulare City of CA</v>
          </cell>
          <cell r="E9217" t="str">
            <v>Biomass</v>
          </cell>
          <cell r="G9217" t="str">
            <v>NA</v>
          </cell>
          <cell r="H9217" t="str">
            <v>Merchant Unregulated</v>
          </cell>
        </row>
        <row r="9218">
          <cell r="D9218" t="str">
            <v>PG&amp;E Corporation</v>
          </cell>
          <cell r="E9218" t="str">
            <v>Water</v>
          </cell>
          <cell r="G9218">
            <v>11211</v>
          </cell>
          <cell r="H9218" t="str">
            <v>Regulated</v>
          </cell>
        </row>
        <row r="9219">
          <cell r="D9219" t="str">
            <v>Edison International</v>
          </cell>
          <cell r="E9219" t="str">
            <v>Water</v>
          </cell>
          <cell r="G9219">
            <v>11075</v>
          </cell>
          <cell r="H9219" t="str">
            <v>Regulated</v>
          </cell>
        </row>
        <row r="9220">
          <cell r="D9220" t="str">
            <v>Oakdale &amp; South San Joaquin Irrigation District</v>
          </cell>
          <cell r="E9220" t="str">
            <v>Water</v>
          </cell>
          <cell r="G9220" t="str">
            <v>NA</v>
          </cell>
          <cell r="H9220" t="str">
            <v>Regulated</v>
          </cell>
        </row>
        <row r="9221">
          <cell r="D9221" t="str">
            <v>Waste Management, Inc.</v>
          </cell>
          <cell r="E9221" t="str">
            <v>Biomass</v>
          </cell>
          <cell r="G9221" t="str">
            <v>NA</v>
          </cell>
          <cell r="H9221" t="str">
            <v>Merchant Unregulated</v>
          </cell>
        </row>
        <row r="9222">
          <cell r="D9222" t="str">
            <v>American Electric Power Company, Inc.</v>
          </cell>
          <cell r="E9222" t="str">
            <v>Gas</v>
          </cell>
          <cell r="G9222">
            <v>236529</v>
          </cell>
          <cell r="H9222" t="str">
            <v>Regulated</v>
          </cell>
        </row>
        <row r="9223">
          <cell r="D9223" t="str">
            <v>American Electric Power Company, Inc.</v>
          </cell>
          <cell r="E9223" t="str">
            <v>Oil</v>
          </cell>
          <cell r="G9223">
            <v>0</v>
          </cell>
          <cell r="H9223" t="str">
            <v>Regulated</v>
          </cell>
        </row>
        <row r="9224">
          <cell r="D9224" t="str">
            <v>GoldenTree Asset Management LP</v>
          </cell>
          <cell r="E9224" t="str">
            <v>Biomass</v>
          </cell>
          <cell r="G9224" t="str">
            <v>NA</v>
          </cell>
          <cell r="H9224" t="str">
            <v>Merchant Unregulated</v>
          </cell>
        </row>
        <row r="9225">
          <cell r="D9225" t="str">
            <v>Montauk Energy Capital LLC</v>
          </cell>
          <cell r="E9225" t="str">
            <v>Biomass</v>
          </cell>
          <cell r="G9225" t="str">
            <v>NA</v>
          </cell>
          <cell r="H9225" t="str">
            <v>Merchant Unregulated</v>
          </cell>
        </row>
        <row r="9226">
          <cell r="D9226" t="str">
            <v>Blue Wolf FF I LP</v>
          </cell>
          <cell r="E9226" t="str">
            <v>Biomass</v>
          </cell>
          <cell r="G9226" t="str">
            <v>NA</v>
          </cell>
          <cell r="H9226" t="str">
            <v>Merchant Unregulated</v>
          </cell>
        </row>
        <row r="9227">
          <cell r="D9227" t="str">
            <v>Montauk Energy Holdings, LLC</v>
          </cell>
          <cell r="E9227" t="str">
            <v>Biomass</v>
          </cell>
          <cell r="G9227" t="str">
            <v>NA</v>
          </cell>
          <cell r="H9227" t="str">
            <v>Merchant Unregulated</v>
          </cell>
        </row>
        <row r="9228">
          <cell r="D9228" t="str">
            <v>Owyhee Irrigation District</v>
          </cell>
          <cell r="E9228" t="str">
            <v>Water</v>
          </cell>
          <cell r="G9228" t="str">
            <v>NA</v>
          </cell>
          <cell r="H9228" t="str">
            <v>Merchant Unregulated</v>
          </cell>
        </row>
        <row r="9229">
          <cell r="D9229" t="str">
            <v>GDF Suez SA</v>
          </cell>
          <cell r="E9229" t="str">
            <v>Oil</v>
          </cell>
          <cell r="G9229" t="str">
            <v>NA</v>
          </cell>
          <cell r="H9229" t="str">
            <v>Merchant Unregulated</v>
          </cell>
        </row>
        <row r="9230">
          <cell r="D9230" t="str">
            <v>GDF Suez SA</v>
          </cell>
          <cell r="E9230" t="str">
            <v>Water</v>
          </cell>
          <cell r="G9230" t="str">
            <v>NA</v>
          </cell>
          <cell r="H9230" t="str">
            <v>Merchant Unregulated</v>
          </cell>
        </row>
        <row r="9231">
          <cell r="D9231" t="str">
            <v>Alaska Village Electric Cooperative, Inc.</v>
          </cell>
          <cell r="E9231" t="str">
            <v>Oil</v>
          </cell>
          <cell r="G9231" t="str">
            <v>NA</v>
          </cell>
          <cell r="H9231" t="str">
            <v>Merchant Unregulated</v>
          </cell>
        </row>
        <row r="9232">
          <cell r="D9232" t="str">
            <v>Turlock Irrigation District</v>
          </cell>
          <cell r="E9232" t="str">
            <v>Wind</v>
          </cell>
          <cell r="G9232">
            <v>182302</v>
          </cell>
          <cell r="H9232" t="str">
            <v>Merchant Unregulated</v>
          </cell>
        </row>
        <row r="9233">
          <cell r="D9233" t="str">
            <v>Walnut Energy Center Authority</v>
          </cell>
          <cell r="E9233" t="str">
            <v>Wind</v>
          </cell>
          <cell r="G9233">
            <v>182302</v>
          </cell>
          <cell r="H9233" t="str">
            <v>Merchant Unregulated</v>
          </cell>
        </row>
        <row r="9234">
          <cell r="D9234" t="str">
            <v>Kruger, Inc.</v>
          </cell>
          <cell r="E9234" t="str">
            <v>Water</v>
          </cell>
          <cell r="G9234" t="str">
            <v>NA</v>
          </cell>
          <cell r="H9234" t="str">
            <v>Merchant Unregulated</v>
          </cell>
        </row>
        <row r="9235">
          <cell r="D9235" t="str">
            <v>NextEra Energy, Inc.</v>
          </cell>
          <cell r="E9235" t="str">
            <v>Gas</v>
          </cell>
          <cell r="G9235">
            <v>6483385</v>
          </cell>
          <cell r="H9235" t="str">
            <v>Regulated</v>
          </cell>
        </row>
        <row r="9236">
          <cell r="D9236" t="str">
            <v>NextEra Energy, Inc.</v>
          </cell>
          <cell r="E9236" t="str">
            <v>Oil</v>
          </cell>
          <cell r="G9236" t="str">
            <v>NA</v>
          </cell>
          <cell r="H9236" t="str">
            <v>Regulated</v>
          </cell>
        </row>
        <row r="9237">
          <cell r="D9237" t="str">
            <v>NextEra Energy, Inc.</v>
          </cell>
          <cell r="E9237" t="str">
            <v>Nuclear</v>
          </cell>
          <cell r="G9237">
            <v>7610476</v>
          </cell>
          <cell r="H9237" t="str">
            <v>Regulated</v>
          </cell>
        </row>
        <row r="9238">
          <cell r="D9238" t="str">
            <v>NextEra Energy, Inc.</v>
          </cell>
          <cell r="E9238" t="str">
            <v>Oil</v>
          </cell>
          <cell r="G9238">
            <v>594518</v>
          </cell>
          <cell r="H9238" t="str">
            <v>Regulated</v>
          </cell>
        </row>
        <row r="9239">
          <cell r="D9239" t="str">
            <v>PPL Corporation</v>
          </cell>
          <cell r="E9239" t="str">
            <v>Wind</v>
          </cell>
          <cell r="G9239" t="str">
            <v>NA</v>
          </cell>
          <cell r="H9239" t="str">
            <v>Merchant Unregulated</v>
          </cell>
        </row>
        <row r="9240">
          <cell r="D9240" t="str">
            <v>Invenergy LLC</v>
          </cell>
          <cell r="E9240" t="str">
            <v>Wind</v>
          </cell>
          <cell r="G9240">
            <v>500029</v>
          </cell>
          <cell r="H9240" t="str">
            <v>Merchant Unregulated</v>
          </cell>
        </row>
        <row r="9241">
          <cell r="D9241" t="str">
            <v>Turlock Irrigation District</v>
          </cell>
          <cell r="E9241" t="str">
            <v>Water</v>
          </cell>
          <cell r="G9241" t="str">
            <v>NA</v>
          </cell>
          <cell r="H9241" t="str">
            <v>Merchant Unregulated</v>
          </cell>
        </row>
        <row r="9242">
          <cell r="D9242" t="str">
            <v>Turnbull Hydro LLC</v>
          </cell>
          <cell r="E9242" t="str">
            <v>Water</v>
          </cell>
          <cell r="G9242" t="str">
            <v>NA</v>
          </cell>
          <cell r="H9242" t="str">
            <v>Merchant Unregulated</v>
          </cell>
        </row>
        <row r="9243">
          <cell r="D9243" t="str">
            <v>EIF Management, LLC</v>
          </cell>
          <cell r="E9243" t="str">
            <v>Water</v>
          </cell>
          <cell r="G9243" t="str">
            <v>NA</v>
          </cell>
          <cell r="H9243" t="str">
            <v>Merchant Unregulated</v>
          </cell>
        </row>
        <row r="9244">
          <cell r="D9244" t="str">
            <v>GDF Suez SA</v>
          </cell>
          <cell r="E9244" t="str">
            <v>Water</v>
          </cell>
          <cell r="G9244" t="str">
            <v>NA</v>
          </cell>
          <cell r="H9244" t="str">
            <v>Merchant Unregulated</v>
          </cell>
        </row>
        <row r="9245">
          <cell r="D9245" t="str">
            <v>Imperial Irrigation District</v>
          </cell>
          <cell r="E9245" t="str">
            <v>Water</v>
          </cell>
          <cell r="G9245" t="str">
            <v>NA</v>
          </cell>
          <cell r="H9245" t="str">
            <v>Merchant Unregulated</v>
          </cell>
        </row>
        <row r="9246">
          <cell r="D9246" t="str">
            <v>Waste Management, Inc.</v>
          </cell>
          <cell r="E9246" t="str">
            <v>Biomass</v>
          </cell>
          <cell r="G9246" t="str">
            <v>NA</v>
          </cell>
          <cell r="H9246" t="str">
            <v>Merchant Unregulated</v>
          </cell>
        </row>
        <row r="9247">
          <cell r="D9247" t="str">
            <v>Waste Management, Inc.</v>
          </cell>
          <cell r="E9247" t="str">
            <v>Biomass</v>
          </cell>
          <cell r="G9247" t="str">
            <v>NA</v>
          </cell>
          <cell r="H9247" t="str">
            <v>Merchant Unregulated</v>
          </cell>
        </row>
        <row r="9248">
          <cell r="D9248" t="str">
            <v>GlaxoSmithKline</v>
          </cell>
          <cell r="E9248" t="str">
            <v>Solar</v>
          </cell>
          <cell r="G9248" t="str">
            <v>NA</v>
          </cell>
          <cell r="H9248" t="str">
            <v>Merchant Unregulated</v>
          </cell>
        </row>
        <row r="9249">
          <cell r="D9249" t="str">
            <v>Turtle Mountain Community College</v>
          </cell>
          <cell r="E9249" t="str">
            <v>Wind</v>
          </cell>
          <cell r="G9249" t="str">
            <v>NA</v>
          </cell>
          <cell r="H9249" t="str">
            <v>Merchant Unregulated</v>
          </cell>
        </row>
        <row r="9250">
          <cell r="D9250" t="str">
            <v>NextEra Energy, Inc.</v>
          </cell>
          <cell r="E9250" t="str">
            <v>Wind</v>
          </cell>
          <cell r="G9250" t="str">
            <v>NA</v>
          </cell>
          <cell r="H9250" t="str">
            <v>Merchant Unregulated</v>
          </cell>
        </row>
        <row r="9251">
          <cell r="D9251" t="str">
            <v>DTE Energy Company</v>
          </cell>
          <cell r="E9251" t="str">
            <v>Coal</v>
          </cell>
          <cell r="G9251" t="str">
            <v>NA</v>
          </cell>
          <cell r="H9251" t="str">
            <v>Merchant Unregulated</v>
          </cell>
        </row>
        <row r="9252">
          <cell r="D9252" t="str">
            <v>Duke Energy Corporation</v>
          </cell>
          <cell r="E9252" t="str">
            <v>Water</v>
          </cell>
          <cell r="G9252">
            <v>19953</v>
          </cell>
          <cell r="H9252" t="str">
            <v>Regulated</v>
          </cell>
        </row>
        <row r="9253">
          <cell r="D9253" t="str">
            <v>Banco Santander SA</v>
          </cell>
          <cell r="E9253" t="str">
            <v>Solar</v>
          </cell>
          <cell r="G9253" t="str">
            <v>NA</v>
          </cell>
          <cell r="H9253" t="str">
            <v>Merchant Unregulated</v>
          </cell>
        </row>
        <row r="9254">
          <cell r="D9254" t="str">
            <v>Corporación Gestamp</v>
          </cell>
          <cell r="E9254" t="str">
            <v>Solar</v>
          </cell>
          <cell r="G9254" t="str">
            <v>NA</v>
          </cell>
          <cell r="H9254" t="str">
            <v>Merchant Unregulated</v>
          </cell>
        </row>
        <row r="9255">
          <cell r="D9255" t="str">
            <v>American Electric Power Company, Inc.</v>
          </cell>
          <cell r="E9255" t="str">
            <v>Water</v>
          </cell>
          <cell r="G9255">
            <v>21773</v>
          </cell>
          <cell r="H9255" t="str">
            <v>Regulated</v>
          </cell>
        </row>
        <row r="9256">
          <cell r="D9256" t="str">
            <v>Wabash Valley Power Association, Inc.</v>
          </cell>
          <cell r="E9256" t="str">
            <v>Biomass</v>
          </cell>
          <cell r="G9256">
            <v>53543</v>
          </cell>
          <cell r="H9256" t="str">
            <v>Merchant Unregulated</v>
          </cell>
        </row>
        <row r="9257">
          <cell r="D9257" t="str">
            <v>Iberdrola, S.A.</v>
          </cell>
          <cell r="E9257" t="str">
            <v>Wind</v>
          </cell>
          <cell r="G9257" t="str">
            <v>NA</v>
          </cell>
          <cell r="H9257" t="str">
            <v>Merchant Unregulated</v>
          </cell>
        </row>
        <row r="9258">
          <cell r="D9258" t="str">
            <v>Brookfield Renewable Energy Partners L.P.</v>
          </cell>
          <cell r="E9258" t="str">
            <v>Water</v>
          </cell>
          <cell r="G9258" t="str">
            <v>NA</v>
          </cell>
          <cell r="H9258" t="str">
            <v>Merchant Unregulated</v>
          </cell>
        </row>
        <row r="9259">
          <cell r="D9259" t="str">
            <v>Brookfield Asset Management Inc.</v>
          </cell>
          <cell r="E9259" t="str">
            <v>Water</v>
          </cell>
          <cell r="G9259" t="str">
            <v>NA</v>
          </cell>
          <cell r="H9259" t="str">
            <v>Merchant Unregulated</v>
          </cell>
        </row>
        <row r="9260">
          <cell r="D9260" t="str">
            <v>Wisconsin Energy Corporation</v>
          </cell>
          <cell r="E9260" t="str">
            <v>Water</v>
          </cell>
          <cell r="G9260">
            <v>23566</v>
          </cell>
          <cell r="H9260" t="str">
            <v>Regulated</v>
          </cell>
        </row>
        <row r="9261">
          <cell r="D9261" t="str">
            <v>Enel S.p.A.</v>
          </cell>
          <cell r="E9261" t="str">
            <v>Water</v>
          </cell>
          <cell r="G9261" t="str">
            <v>NA</v>
          </cell>
          <cell r="H9261" t="str">
            <v>Merchant Unregulated</v>
          </cell>
        </row>
        <row r="9262">
          <cell r="D9262" t="str">
            <v>IDACORP, Inc.</v>
          </cell>
          <cell r="E9262" t="str">
            <v>Water</v>
          </cell>
          <cell r="G9262">
            <v>166426</v>
          </cell>
          <cell r="H9262" t="str">
            <v>Regulated</v>
          </cell>
        </row>
        <row r="9263">
          <cell r="D9263" t="str">
            <v>Navitas Energy, Inc.</v>
          </cell>
          <cell r="E9263" t="str">
            <v>Wind</v>
          </cell>
          <cell r="G9263" t="str">
            <v>NA</v>
          </cell>
          <cell r="H9263" t="str">
            <v>Merchant Unregulated</v>
          </cell>
        </row>
        <row r="9264">
          <cell r="D9264" t="str">
            <v>Gamesa Corporacion Tecnologica S.A.</v>
          </cell>
          <cell r="E9264" t="str">
            <v>Wind</v>
          </cell>
          <cell r="G9264" t="str">
            <v>NA</v>
          </cell>
          <cell r="H9264" t="str">
            <v>Merchant Unregulated</v>
          </cell>
        </row>
        <row r="9265">
          <cell r="D9265" t="str">
            <v>Enel S.p.A.</v>
          </cell>
          <cell r="E9265" t="str">
            <v>Wind</v>
          </cell>
          <cell r="G9265" t="str">
            <v>NA</v>
          </cell>
          <cell r="H9265" t="str">
            <v>Merchant Unregulated</v>
          </cell>
        </row>
        <row r="9266">
          <cell r="D9266" t="str">
            <v>Cascade Investment LLC</v>
          </cell>
          <cell r="E9266" t="str">
            <v>Coal</v>
          </cell>
          <cell r="G9266">
            <v>1503593</v>
          </cell>
          <cell r="H9266" t="str">
            <v>Merchant Unregulated</v>
          </cell>
        </row>
        <row r="9267">
          <cell r="D9267" t="str">
            <v>Borrego Solar Systems, Inc.</v>
          </cell>
          <cell r="E9267" t="str">
            <v>Solar</v>
          </cell>
          <cell r="G9267" t="str">
            <v>NA</v>
          </cell>
          <cell r="H9267" t="str">
            <v>Merchant Unregulated</v>
          </cell>
        </row>
        <row r="9268">
          <cell r="D9268" t="str">
            <v>Walla Walla City of</v>
          </cell>
          <cell r="E9268" t="str">
            <v>Water</v>
          </cell>
          <cell r="G9268" t="str">
            <v>NA</v>
          </cell>
          <cell r="H9268" t="str">
            <v>Merchant Unregulated</v>
          </cell>
        </row>
        <row r="9269">
          <cell r="D9269" t="str">
            <v>Terra Firma Capital Partners Ltd.</v>
          </cell>
          <cell r="E9269" t="str">
            <v>Wind</v>
          </cell>
          <cell r="G9269">
            <v>22830</v>
          </cell>
          <cell r="H9269" t="str">
            <v>Merchant Unregulated</v>
          </cell>
        </row>
        <row r="9270">
          <cell r="D9270" t="str">
            <v>Kennebunk Light &amp; Power Dist</v>
          </cell>
          <cell r="E9270" t="str">
            <v>Water</v>
          </cell>
          <cell r="G9270" t="str">
            <v>NA</v>
          </cell>
          <cell r="H9270" t="str">
            <v>Regulated</v>
          </cell>
        </row>
        <row r="9271">
          <cell r="D9271" t="str">
            <v>Two Harbors City of</v>
          </cell>
          <cell r="E9271" t="str">
            <v>Oil</v>
          </cell>
          <cell r="G9271" t="str">
            <v>NA</v>
          </cell>
          <cell r="H9271" t="str">
            <v>Regulated</v>
          </cell>
        </row>
        <row r="9272">
          <cell r="D9272" t="str">
            <v>Strata Solar LLC</v>
          </cell>
          <cell r="E9272" t="str">
            <v>Solar</v>
          </cell>
          <cell r="G9272" t="str">
            <v>NA</v>
          </cell>
          <cell r="H9272" t="str">
            <v>Merchant Unregulated</v>
          </cell>
        </row>
        <row r="9273">
          <cell r="D9273" t="str">
            <v>Waste Management, Inc.</v>
          </cell>
          <cell r="E9273" t="str">
            <v>Biomass</v>
          </cell>
          <cell r="G9273" t="str">
            <v>NA</v>
          </cell>
          <cell r="H9273" t="str">
            <v>Merchant Unregulated</v>
          </cell>
        </row>
        <row r="9274">
          <cell r="D9274" t="str">
            <v>MetLife Capital Credit L. P.</v>
          </cell>
          <cell r="E9274" t="str">
            <v>Wind</v>
          </cell>
          <cell r="G9274" t="str">
            <v>NA</v>
          </cell>
          <cell r="H9274" t="str">
            <v>Merchant Unregulated</v>
          </cell>
        </row>
        <row r="9275">
          <cell r="D9275" t="str">
            <v>Mountain Air Resources LLC</v>
          </cell>
          <cell r="E9275" t="str">
            <v>Wind</v>
          </cell>
          <cell r="G9275" t="str">
            <v>NA</v>
          </cell>
          <cell r="H9275" t="str">
            <v>Merchant Unregulated</v>
          </cell>
        </row>
        <row r="9276">
          <cell r="D9276" t="str">
            <v>Sweetwater City of</v>
          </cell>
          <cell r="E9276" t="str">
            <v>Wind</v>
          </cell>
          <cell r="G9276" t="str">
            <v>NA</v>
          </cell>
          <cell r="H9276" t="str">
            <v>Regulated</v>
          </cell>
        </row>
        <row r="9277">
          <cell r="D9277" t="str">
            <v>Texas State Technical College</v>
          </cell>
          <cell r="E9277" t="str">
            <v>Wind</v>
          </cell>
          <cell r="G9277" t="str">
            <v>NA</v>
          </cell>
          <cell r="H9277" t="str">
            <v>Regulated</v>
          </cell>
        </row>
        <row r="9278">
          <cell r="D9278" t="str">
            <v>Lubbock City of</v>
          </cell>
          <cell r="E9278" t="str">
            <v>Gas</v>
          </cell>
          <cell r="G9278" t="str">
            <v>NA</v>
          </cell>
          <cell r="H9278" t="str">
            <v>Regulated</v>
          </cell>
        </row>
        <row r="9279">
          <cell r="D9279" t="str">
            <v>Lubbock City of</v>
          </cell>
          <cell r="E9279" t="str">
            <v>Gas</v>
          </cell>
          <cell r="G9279" t="str">
            <v>NA</v>
          </cell>
          <cell r="H9279" t="str">
            <v>Regulated</v>
          </cell>
        </row>
        <row r="9280">
          <cell r="D9280" t="str">
            <v>Southeast Alaska Power Agency</v>
          </cell>
          <cell r="E9280" t="str">
            <v>Water</v>
          </cell>
          <cell r="G9280" t="str">
            <v>NA</v>
          </cell>
          <cell r="H9280" t="str">
            <v>Merchant Unregulated</v>
          </cell>
        </row>
        <row r="9281">
          <cell r="D9281" t="str">
            <v>U.S. Bancorp Community Development Corp.</v>
          </cell>
          <cell r="E9281" t="str">
            <v>Solar</v>
          </cell>
          <cell r="G9281" t="str">
            <v>NA</v>
          </cell>
          <cell r="H9281" t="str">
            <v>Merchant Unregulated</v>
          </cell>
        </row>
        <row r="9282">
          <cell r="D9282" t="str">
            <v>U S Borax Inc</v>
          </cell>
          <cell r="E9282" t="str">
            <v>Gas</v>
          </cell>
          <cell r="G9282" t="str">
            <v>NA</v>
          </cell>
          <cell r="H9282" t="str">
            <v>Merchant Unregulated</v>
          </cell>
        </row>
        <row r="9283">
          <cell r="D9283" t="str">
            <v>U S Gypsum Co</v>
          </cell>
          <cell r="E9283" t="str">
            <v>Gas</v>
          </cell>
          <cell r="G9283" t="str">
            <v>NA</v>
          </cell>
          <cell r="H9283" t="str">
            <v>Merchant Unregulated</v>
          </cell>
        </row>
        <row r="9284">
          <cell r="D9284" t="str">
            <v>Amonix, Inc</v>
          </cell>
          <cell r="E9284" t="str">
            <v>Solar</v>
          </cell>
          <cell r="G9284" t="str">
            <v>NA</v>
          </cell>
          <cell r="H9284" t="str">
            <v>Merchant Unregulated</v>
          </cell>
        </row>
        <row r="9285">
          <cell r="D9285" t="str">
            <v>Thumb Electric Cooperative</v>
          </cell>
          <cell r="E9285" t="str">
            <v>Oil</v>
          </cell>
          <cell r="G9285" t="str">
            <v>NA</v>
          </cell>
          <cell r="H9285" t="str">
            <v>Merchant Unregulated</v>
          </cell>
        </row>
        <row r="9286">
          <cell r="D9286" t="str">
            <v>BioFuels Energy, LLC</v>
          </cell>
          <cell r="E9286" t="str">
            <v>Biomass</v>
          </cell>
          <cell r="G9286" t="str">
            <v>NA</v>
          </cell>
          <cell r="H9286" t="str">
            <v>Merchant Unregulated</v>
          </cell>
        </row>
        <row r="9287">
          <cell r="D9287" t="str">
            <v>New Energy Capital LLC</v>
          </cell>
          <cell r="E9287" t="str">
            <v>Biomass</v>
          </cell>
          <cell r="G9287" t="str">
            <v>NA</v>
          </cell>
          <cell r="H9287" t="str">
            <v>Merchant Unregulated</v>
          </cell>
        </row>
        <row r="9288">
          <cell r="D9288" t="str">
            <v>University of California, Irvine</v>
          </cell>
          <cell r="E9288" t="str">
            <v>Gas</v>
          </cell>
          <cell r="G9288" t="str">
            <v>NA</v>
          </cell>
          <cell r="H9288" t="str">
            <v>Merchant Unregulated</v>
          </cell>
        </row>
        <row r="9289">
          <cell r="D9289" t="str">
            <v>University of California</v>
          </cell>
          <cell r="E9289" t="str">
            <v>Gas</v>
          </cell>
          <cell r="G9289" t="str">
            <v>NA</v>
          </cell>
          <cell r="H9289" t="str">
            <v>Merchant Unregulated</v>
          </cell>
        </row>
        <row r="9290">
          <cell r="D9290" t="str">
            <v>Xinjiang Goldwind Science &amp; Technology Company Limited</v>
          </cell>
          <cell r="E9290" t="str">
            <v>Wind</v>
          </cell>
          <cell r="G9290" t="str">
            <v>NA</v>
          </cell>
          <cell r="H9290" t="str">
            <v>Merchant Unregulated</v>
          </cell>
        </row>
        <row r="9291">
          <cell r="D9291" t="str">
            <v>China Three Gorges Corporation</v>
          </cell>
          <cell r="E9291" t="str">
            <v>Wind</v>
          </cell>
          <cell r="G9291" t="str">
            <v>NA</v>
          </cell>
          <cell r="H9291" t="str">
            <v>Merchant Unregulated</v>
          </cell>
        </row>
        <row r="9292">
          <cell r="D9292" t="str">
            <v>Uilk Wind Farm, LLC</v>
          </cell>
          <cell r="E9292" t="str">
            <v>Wind</v>
          </cell>
          <cell r="G9292" t="str">
            <v>NA</v>
          </cell>
          <cell r="H9292" t="str">
            <v>Merchant Unregulated</v>
          </cell>
        </row>
        <row r="9293">
          <cell r="D9293" t="str">
            <v>Moon Lake Electric Assn Inc</v>
          </cell>
          <cell r="E9293" t="str">
            <v>Water</v>
          </cell>
          <cell r="G9293" t="str">
            <v>NA</v>
          </cell>
          <cell r="H9293" t="str">
            <v>Merchant Unregulated</v>
          </cell>
        </row>
        <row r="9294">
          <cell r="D9294" t="str">
            <v>Continental Resources, Inc.</v>
          </cell>
          <cell r="E9294" t="str">
            <v>Biomass</v>
          </cell>
          <cell r="G9294" t="str">
            <v>NA</v>
          </cell>
          <cell r="H9294" t="str">
            <v>Merchant Unregulated</v>
          </cell>
        </row>
        <row r="9295">
          <cell r="D9295" t="str">
            <v>Maryland Economic Development</v>
          </cell>
          <cell r="E9295" t="str">
            <v>Gas</v>
          </cell>
          <cell r="G9295" t="str">
            <v>NA</v>
          </cell>
          <cell r="H9295" t="str">
            <v>Merchant Unregulated</v>
          </cell>
        </row>
        <row r="9296">
          <cell r="D9296" t="str">
            <v>Maryland Economic Development</v>
          </cell>
          <cell r="E9296" t="str">
            <v>Gas</v>
          </cell>
          <cell r="G9296" t="str">
            <v>NA</v>
          </cell>
          <cell r="H9296" t="str">
            <v>Merchant Unregulated</v>
          </cell>
        </row>
        <row r="9297">
          <cell r="D9297" t="str">
            <v>SunEdison, Inc.</v>
          </cell>
          <cell r="E9297" t="str">
            <v>Solar</v>
          </cell>
          <cell r="G9297" t="str">
            <v>NA</v>
          </cell>
          <cell r="H9297" t="str">
            <v>Merchant Unregulated</v>
          </cell>
        </row>
        <row r="9298">
          <cell r="D9298" t="str">
            <v>University of Minnesota-Morris</v>
          </cell>
          <cell r="E9298" t="str">
            <v>Wind</v>
          </cell>
          <cell r="G9298" t="str">
            <v>NA</v>
          </cell>
          <cell r="H9298" t="str">
            <v>Merchant Unregulated</v>
          </cell>
        </row>
        <row r="9299">
          <cell r="D9299" t="str">
            <v>Exelon Corporation</v>
          </cell>
          <cell r="E9299" t="str">
            <v>Solar</v>
          </cell>
          <cell r="G9299" t="str">
            <v>NA</v>
          </cell>
          <cell r="H9299" t="str">
            <v>Merchant Unregulated</v>
          </cell>
        </row>
        <row r="9300">
          <cell r="D9300" t="str">
            <v>Matanuska Electric Association Incorporated</v>
          </cell>
          <cell r="E9300" t="str">
            <v>Oil</v>
          </cell>
          <cell r="G9300" t="str">
            <v>NA</v>
          </cell>
          <cell r="H9300" t="str">
            <v>Merchant Unregulated</v>
          </cell>
        </row>
        <row r="9301">
          <cell r="D9301" t="str">
            <v>Matanuska Electric Association Incorporated</v>
          </cell>
          <cell r="E9301" t="str">
            <v>Wind</v>
          </cell>
          <cell r="G9301" t="str">
            <v>NA</v>
          </cell>
          <cell r="H9301" t="str">
            <v>Merchant Unregulated</v>
          </cell>
        </row>
        <row r="9302">
          <cell r="D9302" t="str">
            <v>Unalaska City of</v>
          </cell>
          <cell r="E9302" t="str">
            <v>Oil</v>
          </cell>
          <cell r="G9302" t="str">
            <v>NA</v>
          </cell>
          <cell r="H9302" t="str">
            <v>Regulated</v>
          </cell>
        </row>
        <row r="9303">
          <cell r="D9303" t="str">
            <v>University of North Carolina</v>
          </cell>
          <cell r="E9303" t="str">
            <v>Coal</v>
          </cell>
          <cell r="G9303">
            <v>34824</v>
          </cell>
          <cell r="H9303" t="str">
            <v>Merchant Unregulated</v>
          </cell>
        </row>
        <row r="9304">
          <cell r="D9304" t="str">
            <v>Rock-Tenn Co</v>
          </cell>
          <cell r="E9304" t="str">
            <v>Other Nonrenewable</v>
          </cell>
          <cell r="G9304" t="str">
            <v>NA</v>
          </cell>
          <cell r="H9304" t="str">
            <v>Merchant Unregulated</v>
          </cell>
        </row>
        <row r="9305">
          <cell r="D9305" t="str">
            <v>Mosaic Company</v>
          </cell>
          <cell r="E9305" t="str">
            <v>Other Nonrenewable</v>
          </cell>
          <cell r="G9305" t="str">
            <v>NA</v>
          </cell>
          <cell r="H9305" t="str">
            <v>Merchant Unregulated</v>
          </cell>
        </row>
        <row r="9306">
          <cell r="D9306" t="str">
            <v>Union City Village of - MI</v>
          </cell>
          <cell r="E9306" t="str">
            <v>Oil</v>
          </cell>
          <cell r="G9306" t="str">
            <v>NA</v>
          </cell>
          <cell r="H9306" t="str">
            <v>Regulated</v>
          </cell>
        </row>
        <row r="9307">
          <cell r="D9307" t="str">
            <v>Union City Of IN</v>
          </cell>
          <cell r="E9307" t="str">
            <v>Wind</v>
          </cell>
          <cell r="G9307" t="str">
            <v>NA</v>
          </cell>
          <cell r="H9307" t="str">
            <v>Merchant Unregulated</v>
          </cell>
        </row>
        <row r="9308">
          <cell r="D9308" t="str">
            <v>Covanta Holding Corporation</v>
          </cell>
          <cell r="E9308" t="str">
            <v>Biomass</v>
          </cell>
          <cell r="G9308">
            <v>299662</v>
          </cell>
          <cell r="H9308" t="str">
            <v>Merchant Unregulated</v>
          </cell>
        </row>
        <row r="9309">
          <cell r="D9309" t="str">
            <v>Kruger, Inc.</v>
          </cell>
          <cell r="E9309" t="str">
            <v>Water</v>
          </cell>
          <cell r="G9309" t="str">
            <v>NA</v>
          </cell>
          <cell r="H9309" t="str">
            <v>Merchant Unregulated</v>
          </cell>
        </row>
        <row r="9310">
          <cell r="D9310" t="str">
            <v>Concord Hydro Associates</v>
          </cell>
          <cell r="E9310" t="str">
            <v>Water</v>
          </cell>
          <cell r="G9310" t="str">
            <v>NA</v>
          </cell>
          <cell r="H9310" t="str">
            <v>Merchant Unregulated</v>
          </cell>
        </row>
        <row r="9311">
          <cell r="D9311" t="str">
            <v>Entegra Power Group LLC</v>
          </cell>
          <cell r="E9311" t="str">
            <v>Gas</v>
          </cell>
          <cell r="G9311">
            <v>9911292</v>
          </cell>
          <cell r="H9311" t="str">
            <v>Merchant Unregulated</v>
          </cell>
        </row>
        <row r="9312">
          <cell r="D9312" t="str">
            <v>Sacramento Municipal Utility District</v>
          </cell>
          <cell r="E9312" t="str">
            <v>Water</v>
          </cell>
          <cell r="G9312" t="str">
            <v>NA</v>
          </cell>
          <cell r="H9312" t="str">
            <v>Regulated</v>
          </cell>
        </row>
        <row r="9313">
          <cell r="D9313" t="str">
            <v>Copley Press, Inc.</v>
          </cell>
          <cell r="E9313" t="str">
            <v>Gas</v>
          </cell>
          <cell r="G9313" t="str">
            <v>NA</v>
          </cell>
          <cell r="H9313" t="str">
            <v>Merchant Unregulated</v>
          </cell>
        </row>
        <row r="9314">
          <cell r="D9314" t="str">
            <v>Associated Electric Cooperative Inc.</v>
          </cell>
          <cell r="E9314" t="str">
            <v>Oil</v>
          </cell>
          <cell r="G9314" t="str">
            <v>NA</v>
          </cell>
          <cell r="H9314" t="str">
            <v>Merchant Unregulated</v>
          </cell>
        </row>
        <row r="9315">
          <cell r="D9315" t="str">
            <v>Brookfield Renewable Energy Partners L.P.</v>
          </cell>
          <cell r="E9315" t="str">
            <v>Water</v>
          </cell>
          <cell r="G9315" t="str">
            <v>NA</v>
          </cell>
          <cell r="H9315" t="str">
            <v>Merchant Unregulated</v>
          </cell>
        </row>
        <row r="9316">
          <cell r="D9316" t="str">
            <v>Brookfield Asset Management Inc.</v>
          </cell>
          <cell r="E9316" t="str">
            <v>Water</v>
          </cell>
          <cell r="G9316" t="str">
            <v>NA</v>
          </cell>
          <cell r="H9316" t="str">
            <v>Merchant Unregulated</v>
          </cell>
        </row>
        <row r="9317">
          <cell r="D9317" t="str">
            <v>Unionville City of</v>
          </cell>
          <cell r="E9317" t="str">
            <v>Oil</v>
          </cell>
          <cell r="G9317" t="str">
            <v>NA</v>
          </cell>
          <cell r="H9317" t="str">
            <v>Regulated</v>
          </cell>
        </row>
        <row r="9318">
          <cell r="D9318" t="str">
            <v>Unisea Inc</v>
          </cell>
          <cell r="E9318" t="str">
            <v>Oil</v>
          </cell>
          <cell r="G9318" t="str">
            <v>NA</v>
          </cell>
          <cell r="H9318" t="str">
            <v>Merchant Unregulated</v>
          </cell>
        </row>
        <row r="9319">
          <cell r="D9319" t="str">
            <v>United Cogen Inc.</v>
          </cell>
          <cell r="E9319" t="str">
            <v>Gas</v>
          </cell>
          <cell r="G9319">
            <v>13604</v>
          </cell>
          <cell r="H9319" t="str">
            <v>Merchant Unregulated</v>
          </cell>
        </row>
        <row r="9320">
          <cell r="D9320" t="str">
            <v>Xcel Energy Inc.</v>
          </cell>
          <cell r="E9320" t="str">
            <v>Oil</v>
          </cell>
          <cell r="G9320" t="str">
            <v>NA</v>
          </cell>
          <cell r="H9320" t="str">
            <v>Regulated</v>
          </cell>
        </row>
        <row r="9321">
          <cell r="D9321" t="str">
            <v>United Natural Foods Incorporation</v>
          </cell>
          <cell r="E9321" t="str">
            <v>Solar</v>
          </cell>
          <cell r="G9321" t="str">
            <v>NA</v>
          </cell>
          <cell r="H9321" t="str">
            <v>Merchant Unregulated</v>
          </cell>
        </row>
        <row r="9322">
          <cell r="D9322" t="str">
            <v>United Technologies Corporation</v>
          </cell>
          <cell r="E9322" t="str">
            <v>Gas</v>
          </cell>
          <cell r="G9322" t="str">
            <v>NA</v>
          </cell>
          <cell r="H9322" t="str">
            <v>Merchant Unregulated</v>
          </cell>
        </row>
        <row r="9323">
          <cell r="D9323" t="str">
            <v>PPL Corporation</v>
          </cell>
          <cell r="E9323" t="str">
            <v>Gas</v>
          </cell>
          <cell r="G9323" t="str">
            <v>NA</v>
          </cell>
          <cell r="H9323" t="str">
            <v>Merchant Unregulated</v>
          </cell>
        </row>
        <row r="9324">
          <cell r="D9324" t="str">
            <v>University of Alaska</v>
          </cell>
          <cell r="E9324" t="str">
            <v>Coal</v>
          </cell>
          <cell r="G9324" t="str">
            <v>NA</v>
          </cell>
          <cell r="H9324" t="str">
            <v>Merchant Unregulated</v>
          </cell>
        </row>
        <row r="9325">
          <cell r="D9325" t="str">
            <v>University of Alaska</v>
          </cell>
          <cell r="E9325" t="str">
            <v>Oil</v>
          </cell>
          <cell r="G9325" t="str">
            <v>NA</v>
          </cell>
          <cell r="H9325" t="str">
            <v>Merchant Unregulated</v>
          </cell>
        </row>
        <row r="9326">
          <cell r="D9326" t="str">
            <v>Santa Cruz Cogeneration Assoc</v>
          </cell>
          <cell r="E9326" t="str">
            <v>Gas</v>
          </cell>
          <cell r="G9326" t="str">
            <v>NA</v>
          </cell>
          <cell r="H9326" t="str">
            <v>Merchant Unregulated</v>
          </cell>
        </row>
        <row r="9327">
          <cell r="D9327" t="str">
            <v>University of California, San Diego</v>
          </cell>
          <cell r="E9327" t="str">
            <v>Gas</v>
          </cell>
          <cell r="G9327" t="str">
            <v>NA</v>
          </cell>
          <cell r="H9327" t="str">
            <v>Merchant Unregulated</v>
          </cell>
        </row>
        <row r="9328">
          <cell r="D9328" t="str">
            <v>University of Colorado</v>
          </cell>
          <cell r="E9328" t="str">
            <v>Gas</v>
          </cell>
          <cell r="G9328">
            <v>3925</v>
          </cell>
          <cell r="H9328" t="str">
            <v>Merchant Unregulated</v>
          </cell>
        </row>
        <row r="9329">
          <cell r="D9329" t="str">
            <v>Gamesa Corporacion Tecnologica S.A.</v>
          </cell>
          <cell r="E9329" t="str">
            <v>Wind</v>
          </cell>
          <cell r="G9329" t="str">
            <v>NA</v>
          </cell>
          <cell r="H9329" t="str">
            <v>Merchant Unregulated</v>
          </cell>
        </row>
        <row r="9330">
          <cell r="D9330" t="str">
            <v>University of Delaware</v>
          </cell>
          <cell r="E9330" t="str">
            <v>Wind</v>
          </cell>
          <cell r="G9330" t="str">
            <v>NA</v>
          </cell>
          <cell r="H9330" t="str">
            <v>Merchant Unregulated</v>
          </cell>
        </row>
        <row r="9331">
          <cell r="D9331" t="str">
            <v>Duke Energy Corporation</v>
          </cell>
          <cell r="E9331" t="str">
            <v>Gas</v>
          </cell>
          <cell r="G9331">
            <v>180653</v>
          </cell>
          <cell r="H9331" t="str">
            <v>Regulated</v>
          </cell>
        </row>
        <row r="9332">
          <cell r="D9332" t="str">
            <v>University of Illinois</v>
          </cell>
          <cell r="E9332" t="str">
            <v>Gas</v>
          </cell>
          <cell r="G9332">
            <v>6988</v>
          </cell>
          <cell r="H9332" t="str">
            <v>Merchant Unregulated</v>
          </cell>
        </row>
        <row r="9333">
          <cell r="D9333" t="str">
            <v>University of Illinois</v>
          </cell>
          <cell r="E9333" t="str">
            <v>Gas</v>
          </cell>
          <cell r="G9333">
            <v>114320</v>
          </cell>
          <cell r="H9333" t="str">
            <v>Merchant Unregulated</v>
          </cell>
        </row>
        <row r="9334">
          <cell r="D9334" t="str">
            <v>University of Iowa</v>
          </cell>
          <cell r="E9334" t="str">
            <v>Coal</v>
          </cell>
          <cell r="G9334" t="str">
            <v>NA</v>
          </cell>
          <cell r="H9334" t="str">
            <v>Merchant Unregulated</v>
          </cell>
        </row>
        <row r="9335">
          <cell r="D9335" t="str">
            <v>University of Iowa</v>
          </cell>
          <cell r="E9335" t="str">
            <v>Oil</v>
          </cell>
          <cell r="G9335" t="str">
            <v>NA</v>
          </cell>
          <cell r="H9335" t="str">
            <v>Merchant Unregulated</v>
          </cell>
        </row>
        <row r="9336">
          <cell r="D9336" t="str">
            <v>University of Massachusetts</v>
          </cell>
          <cell r="E9336" t="str">
            <v>Gas</v>
          </cell>
          <cell r="G9336" t="str">
            <v>NA</v>
          </cell>
          <cell r="H9336" t="str">
            <v>Merchant Unregulated</v>
          </cell>
        </row>
        <row r="9337">
          <cell r="D9337" t="str">
            <v>University of M &amp; D - New Jersey</v>
          </cell>
          <cell r="E9337" t="str">
            <v>Gas</v>
          </cell>
          <cell r="G9337" t="str">
            <v>NA</v>
          </cell>
          <cell r="H9337" t="str">
            <v>Merchant Unregulated</v>
          </cell>
        </row>
        <row r="9338">
          <cell r="D9338" t="str">
            <v>University of Michigan</v>
          </cell>
          <cell r="E9338" t="str">
            <v>Other Nonrenewable</v>
          </cell>
          <cell r="G9338" t="str">
            <v>NA</v>
          </cell>
          <cell r="H9338" t="str">
            <v>Merchant Unregulated</v>
          </cell>
        </row>
        <row r="9339">
          <cell r="D9339" t="str">
            <v>University of Missouri</v>
          </cell>
          <cell r="E9339" t="str">
            <v>Biomass</v>
          </cell>
          <cell r="G9339">
            <v>74981</v>
          </cell>
          <cell r="H9339" t="str">
            <v>Merchant Unregulated</v>
          </cell>
        </row>
        <row r="9340">
          <cell r="D9340" t="str">
            <v>University of Missouri</v>
          </cell>
          <cell r="E9340" t="str">
            <v>Gas</v>
          </cell>
          <cell r="G9340">
            <v>84451</v>
          </cell>
          <cell r="H9340" t="str">
            <v>Merchant Unregulated</v>
          </cell>
        </row>
        <row r="9341">
          <cell r="D9341" t="str">
            <v>University of Missouri</v>
          </cell>
          <cell r="E9341" t="str">
            <v>Oil</v>
          </cell>
          <cell r="G9341">
            <v>0</v>
          </cell>
          <cell r="H9341" t="str">
            <v>Merchant Unregulated</v>
          </cell>
        </row>
        <row r="9342">
          <cell r="D9342" t="str">
            <v>University of Northern Iowa</v>
          </cell>
          <cell r="E9342" t="str">
            <v>Coal</v>
          </cell>
          <cell r="G9342">
            <v>12245</v>
          </cell>
          <cell r="H9342" t="str">
            <v>Merchant Unregulated</v>
          </cell>
        </row>
        <row r="9343">
          <cell r="D9343" t="str">
            <v>University of Notre Dame</v>
          </cell>
          <cell r="E9343" t="str">
            <v>Coal</v>
          </cell>
          <cell r="G9343" t="str">
            <v>NA</v>
          </cell>
          <cell r="H9343" t="str">
            <v>Merchant Unregulated</v>
          </cell>
        </row>
        <row r="9344">
          <cell r="D9344" t="str">
            <v>University of Notre Dame</v>
          </cell>
          <cell r="E9344" t="str">
            <v>Oil</v>
          </cell>
          <cell r="G9344" t="str">
            <v>NA</v>
          </cell>
          <cell r="H9344" t="str">
            <v>Merchant Unregulated</v>
          </cell>
        </row>
        <row r="9345">
          <cell r="D9345" t="str">
            <v>University of Oklahoma</v>
          </cell>
          <cell r="E9345" t="str">
            <v>Gas</v>
          </cell>
          <cell r="G9345" t="str">
            <v>NA</v>
          </cell>
          <cell r="H9345" t="str">
            <v>Merchant Unregulated</v>
          </cell>
        </row>
        <row r="9346">
          <cell r="D9346" t="str">
            <v>University of Oklahoma</v>
          </cell>
          <cell r="E9346" t="str">
            <v>Oil</v>
          </cell>
          <cell r="G9346" t="str">
            <v>NA</v>
          </cell>
          <cell r="H9346" t="str">
            <v>Merchant Unregulated</v>
          </cell>
        </row>
        <row r="9347">
          <cell r="D9347" t="str">
            <v>University of Oregon</v>
          </cell>
          <cell r="E9347" t="str">
            <v>Gas</v>
          </cell>
          <cell r="G9347" t="str">
            <v>NA</v>
          </cell>
          <cell r="H9347" t="str">
            <v>Merchant Unregulated</v>
          </cell>
        </row>
        <row r="9348">
          <cell r="D9348" t="str">
            <v>GCL-Poly Energy Holdings Limited</v>
          </cell>
          <cell r="E9348" t="str">
            <v>Solar</v>
          </cell>
          <cell r="G9348" t="str">
            <v>NA</v>
          </cell>
          <cell r="H9348" t="str">
            <v>Merchant Unregulated</v>
          </cell>
        </row>
        <row r="9349">
          <cell r="D9349" t="str">
            <v>University of San Francisco</v>
          </cell>
          <cell r="E9349" t="str">
            <v>Gas</v>
          </cell>
          <cell r="G9349" t="str">
            <v>NA</v>
          </cell>
          <cell r="H9349" t="str">
            <v>Merchant Unregulated</v>
          </cell>
        </row>
        <row r="9350">
          <cell r="D9350" t="str">
            <v>University of Tennessee</v>
          </cell>
          <cell r="E9350" t="str">
            <v>Gas</v>
          </cell>
          <cell r="G9350" t="str">
            <v>NA</v>
          </cell>
          <cell r="H9350" t="str">
            <v>Merchant Unregulated</v>
          </cell>
        </row>
        <row r="9351">
          <cell r="D9351" t="str">
            <v>University of Texas at Dallas</v>
          </cell>
          <cell r="E9351" t="str">
            <v>Gas</v>
          </cell>
          <cell r="G9351" t="str">
            <v>NA</v>
          </cell>
          <cell r="H9351" t="str">
            <v>Merchant Unregulated</v>
          </cell>
        </row>
        <row r="9352">
          <cell r="D9352" t="str">
            <v>University of Texas at San Antonio</v>
          </cell>
          <cell r="E9352" t="str">
            <v>Gas</v>
          </cell>
          <cell r="G9352" t="str">
            <v>NA</v>
          </cell>
          <cell r="H9352" t="str">
            <v>Merchant Unregulated</v>
          </cell>
        </row>
        <row r="9353">
          <cell r="D9353" t="str">
            <v>Exelon Corporation</v>
          </cell>
          <cell r="E9353" t="str">
            <v>Solar</v>
          </cell>
          <cell r="G9353" t="str">
            <v>NA</v>
          </cell>
          <cell r="H9353" t="str">
            <v>Merchant Unregulated</v>
          </cell>
        </row>
        <row r="9354">
          <cell r="D9354" t="str">
            <v>University of Washington</v>
          </cell>
          <cell r="E9354" t="str">
            <v>Gas</v>
          </cell>
          <cell r="G9354" t="str">
            <v>NA</v>
          </cell>
          <cell r="H9354" t="str">
            <v>Merchant Unregulated</v>
          </cell>
        </row>
        <row r="9355">
          <cell r="D9355" t="str">
            <v>University of Washington</v>
          </cell>
          <cell r="E9355" t="str">
            <v>Oil</v>
          </cell>
          <cell r="G9355" t="str">
            <v>NA</v>
          </cell>
          <cell r="H9355" t="str">
            <v>Merchant Unregulated</v>
          </cell>
        </row>
        <row r="9356">
          <cell r="D9356" t="str">
            <v>State of Wisconsin</v>
          </cell>
          <cell r="E9356" t="str">
            <v>Coal</v>
          </cell>
          <cell r="G9356" t="str">
            <v>NA</v>
          </cell>
          <cell r="H9356" t="str">
            <v>Merchant Unregulated</v>
          </cell>
        </row>
        <row r="9357">
          <cell r="D9357" t="str">
            <v>LS Power Group</v>
          </cell>
          <cell r="E9357" t="str">
            <v>Gas</v>
          </cell>
          <cell r="G9357">
            <v>114457</v>
          </cell>
          <cell r="H9357" t="str">
            <v>Merchant Unregulated</v>
          </cell>
        </row>
        <row r="9358">
          <cell r="D9358" t="str">
            <v>University Of New Mexico - Taos</v>
          </cell>
          <cell r="E9358" t="str">
            <v>Solar</v>
          </cell>
          <cell r="G9358" t="str">
            <v>NA</v>
          </cell>
          <cell r="H9358" t="str">
            <v>Merchant Unregulated</v>
          </cell>
        </row>
        <row r="9359">
          <cell r="D9359" t="str">
            <v>SunEdison, Inc.</v>
          </cell>
          <cell r="E9359" t="str">
            <v>Solar</v>
          </cell>
          <cell r="G9359" t="str">
            <v>NA</v>
          </cell>
          <cell r="H9359" t="str">
            <v>Merchant Unregulated</v>
          </cell>
        </row>
        <row r="9360">
          <cell r="D9360" t="str">
            <v>Lewiston, City of</v>
          </cell>
          <cell r="E9360" t="str">
            <v>Water</v>
          </cell>
          <cell r="G9360" t="str">
            <v>NA</v>
          </cell>
          <cell r="H9360" t="str">
            <v>Merchant Unregulated</v>
          </cell>
        </row>
        <row r="9361">
          <cell r="D9361" t="str">
            <v>Puget Holdings LLC</v>
          </cell>
          <cell r="E9361" t="str">
            <v>Water</v>
          </cell>
          <cell r="G9361">
            <v>349723</v>
          </cell>
          <cell r="H9361" t="str">
            <v>Regulated</v>
          </cell>
        </row>
        <row r="9362">
          <cell r="D9362" t="str">
            <v>Springville City of</v>
          </cell>
          <cell r="E9362" t="str">
            <v>Water</v>
          </cell>
          <cell r="G9362" t="str">
            <v>NA</v>
          </cell>
          <cell r="H9362" t="str">
            <v>Regulated</v>
          </cell>
        </row>
        <row r="9363">
          <cell r="D9363" t="str">
            <v>Beaver City Corporation - UT</v>
          </cell>
          <cell r="E9363" t="str">
            <v>Water</v>
          </cell>
          <cell r="G9363" t="str">
            <v>NA</v>
          </cell>
          <cell r="H9363" t="str">
            <v>Regulated</v>
          </cell>
        </row>
        <row r="9364">
          <cell r="D9364" t="str">
            <v>Turlock Irrigation District</v>
          </cell>
          <cell r="E9364" t="str">
            <v>Water</v>
          </cell>
          <cell r="G9364" t="str">
            <v>NA</v>
          </cell>
          <cell r="H9364" t="str">
            <v>Merchant Unregulated</v>
          </cell>
        </row>
        <row r="9365">
          <cell r="D9365" t="str">
            <v>Avista Corporation</v>
          </cell>
          <cell r="E9365" t="str">
            <v>Water</v>
          </cell>
          <cell r="G9365">
            <v>59630</v>
          </cell>
          <cell r="H9365" t="str">
            <v>Regulated</v>
          </cell>
        </row>
        <row r="9366">
          <cell r="D9366" t="str">
            <v>Los Angeles Department of Water and Power</v>
          </cell>
          <cell r="E9366" t="str">
            <v>Water</v>
          </cell>
          <cell r="G9366" t="str">
            <v>NA</v>
          </cell>
          <cell r="H9366" t="str">
            <v>Regulated</v>
          </cell>
        </row>
        <row r="9367">
          <cell r="D9367" t="str">
            <v>Kruger, Inc.</v>
          </cell>
          <cell r="E9367" t="str">
            <v>Water</v>
          </cell>
          <cell r="G9367" t="str">
            <v>NA</v>
          </cell>
          <cell r="H9367" t="str">
            <v>Merchant Unregulated</v>
          </cell>
        </row>
        <row r="9368">
          <cell r="D9368" t="str">
            <v>Alaska Village Electric Cooperative, Inc.</v>
          </cell>
          <cell r="E9368" t="str">
            <v>Oil</v>
          </cell>
          <cell r="G9368" t="str">
            <v>NA</v>
          </cell>
          <cell r="H9368" t="str">
            <v>Merchant Unregulated</v>
          </cell>
        </row>
        <row r="9369">
          <cell r="D9369" t="str">
            <v>Municipal Mortgage &amp; Equity, LLC</v>
          </cell>
          <cell r="E9369" t="str">
            <v>Solar</v>
          </cell>
          <cell r="G9369" t="str">
            <v>NA</v>
          </cell>
          <cell r="H9369" t="str">
            <v>Merchant Unregulated</v>
          </cell>
        </row>
        <row r="9370">
          <cell r="D9370" t="str">
            <v>IDACORP, Inc.</v>
          </cell>
          <cell r="E9370" t="str">
            <v>Water</v>
          </cell>
          <cell r="G9370">
            <v>58861</v>
          </cell>
          <cell r="H9370" t="str">
            <v>Regulated</v>
          </cell>
        </row>
        <row r="9371">
          <cell r="D9371" t="str">
            <v>Iberdrola, S.A.</v>
          </cell>
          <cell r="E9371" t="str">
            <v>Water</v>
          </cell>
          <cell r="G9371">
            <v>81</v>
          </cell>
          <cell r="H9371" t="str">
            <v>Regulated</v>
          </cell>
        </row>
        <row r="9372">
          <cell r="D9372" t="str">
            <v>United States Government</v>
          </cell>
          <cell r="E9372" t="str">
            <v>Water</v>
          </cell>
          <cell r="G9372" t="str">
            <v>NA</v>
          </cell>
          <cell r="H9372" t="str">
            <v>Merchant Unregulated</v>
          </cell>
        </row>
        <row r="9373">
          <cell r="D9373" t="str">
            <v>Monroe City of UT</v>
          </cell>
          <cell r="E9373" t="str">
            <v>Water</v>
          </cell>
          <cell r="G9373" t="str">
            <v>NA</v>
          </cell>
          <cell r="H9373" t="str">
            <v>Regulated</v>
          </cell>
        </row>
        <row r="9374">
          <cell r="D9374" t="str">
            <v>Milliken &amp; Company</v>
          </cell>
          <cell r="E9374" t="str">
            <v>Water</v>
          </cell>
          <cell r="G9374" t="str">
            <v>NA</v>
          </cell>
          <cell r="H9374" t="str">
            <v>Regulated</v>
          </cell>
        </row>
        <row r="9375">
          <cell r="D9375" t="str">
            <v>Silver Point Capital, L.P.</v>
          </cell>
          <cell r="E9375" t="str">
            <v>Biomass</v>
          </cell>
          <cell r="G9375" t="str">
            <v>NA</v>
          </cell>
          <cell r="H9375" t="str">
            <v>Merchant Unregulated</v>
          </cell>
        </row>
        <row r="9376">
          <cell r="D9376" t="str">
            <v>Landgas of IL Corp.</v>
          </cell>
          <cell r="E9376" t="str">
            <v>Biomass</v>
          </cell>
          <cell r="G9376" t="str">
            <v>NA</v>
          </cell>
          <cell r="H9376" t="str">
            <v>Merchant Unregulated</v>
          </cell>
        </row>
        <row r="9377">
          <cell r="D9377" t="str">
            <v>IDACORP, Inc.</v>
          </cell>
          <cell r="E9377" t="str">
            <v>Water</v>
          </cell>
          <cell r="G9377">
            <v>113862</v>
          </cell>
          <cell r="H9377" t="str">
            <v>Regulated</v>
          </cell>
        </row>
        <row r="9378">
          <cell r="D9378" t="str">
            <v>IDACORP, Inc.</v>
          </cell>
          <cell r="E9378" t="str">
            <v>Water</v>
          </cell>
          <cell r="G9378">
            <v>104374</v>
          </cell>
          <cell r="H9378" t="str">
            <v>Regulated</v>
          </cell>
        </row>
        <row r="9379">
          <cell r="D9379" t="str">
            <v>Rock Falls City of</v>
          </cell>
          <cell r="E9379" t="str">
            <v>Water</v>
          </cell>
          <cell r="G9379" t="str">
            <v>NA</v>
          </cell>
          <cell r="H9379" t="str">
            <v>Regulated</v>
          </cell>
        </row>
        <row r="9380">
          <cell r="D9380" t="str">
            <v>Gresham Village of</v>
          </cell>
          <cell r="E9380" t="str">
            <v>Water</v>
          </cell>
          <cell r="G9380" t="str">
            <v>NA</v>
          </cell>
          <cell r="H9380" t="str">
            <v>Regulated</v>
          </cell>
        </row>
        <row r="9381">
          <cell r="D9381" t="str">
            <v>Spokane City of</v>
          </cell>
          <cell r="E9381" t="str">
            <v>Water</v>
          </cell>
          <cell r="G9381">
            <v>51536</v>
          </cell>
          <cell r="H9381" t="str">
            <v>Merchant Unregulated</v>
          </cell>
        </row>
        <row r="9382">
          <cell r="D9382" t="str">
            <v>Solar Design &amp; Development LLC</v>
          </cell>
          <cell r="E9382" t="str">
            <v>Solar</v>
          </cell>
          <cell r="G9382" t="str">
            <v>NA</v>
          </cell>
          <cell r="H9382" t="str">
            <v>Merchant Unregulated</v>
          </cell>
        </row>
        <row r="9383">
          <cell r="D9383" t="str">
            <v>SCANA Corporation</v>
          </cell>
          <cell r="E9383" t="str">
            <v>Gas</v>
          </cell>
          <cell r="G9383">
            <v>409033</v>
          </cell>
          <cell r="H9383" t="str">
            <v>Regulated</v>
          </cell>
        </row>
        <row r="9384">
          <cell r="D9384" t="str">
            <v>SCANA Corporation</v>
          </cell>
          <cell r="E9384" t="str">
            <v>Gas</v>
          </cell>
          <cell r="G9384">
            <v>2294622</v>
          </cell>
          <cell r="H9384" t="str">
            <v>Regulated</v>
          </cell>
        </row>
        <row r="9385">
          <cell r="D9385" t="str">
            <v>SCANA Corporation</v>
          </cell>
          <cell r="E9385" t="str">
            <v>Gas</v>
          </cell>
          <cell r="G9385">
            <v>45719</v>
          </cell>
          <cell r="H9385" t="str">
            <v>Regulated</v>
          </cell>
        </row>
        <row r="9386">
          <cell r="D9386" t="str">
            <v>Portland General Electric Company</v>
          </cell>
          <cell r="E9386" t="str">
            <v>Oil</v>
          </cell>
          <cell r="G9386">
            <v>74</v>
          </cell>
          <cell r="H9386" t="str">
            <v>Regulated</v>
          </cell>
        </row>
        <row r="9387">
          <cell r="D9387" t="str">
            <v>U.S. Foodservice, Inc</v>
          </cell>
          <cell r="E9387" t="str">
            <v>Solar</v>
          </cell>
          <cell r="G9387" t="str">
            <v>NA</v>
          </cell>
          <cell r="H9387" t="str">
            <v>Merchant Unregulated</v>
          </cell>
        </row>
        <row r="9388">
          <cell r="D9388" t="str">
            <v>U.S. General Services Administration</v>
          </cell>
          <cell r="E9388" t="str">
            <v>Gas</v>
          </cell>
          <cell r="G9388" t="str">
            <v>NA</v>
          </cell>
          <cell r="H9388" t="str">
            <v>Merchant Unregulated</v>
          </cell>
        </row>
        <row r="9389">
          <cell r="D9389" t="str">
            <v>U.S. Department of Energy</v>
          </cell>
          <cell r="E9389" t="str">
            <v>Biomass</v>
          </cell>
          <cell r="G9389" t="str">
            <v>NA</v>
          </cell>
          <cell r="H9389" t="str">
            <v>Merchant Unregulated</v>
          </cell>
        </row>
        <row r="9390">
          <cell r="D9390" t="str">
            <v>Anaergia Inc</v>
          </cell>
          <cell r="E9390" t="str">
            <v>Biomass</v>
          </cell>
          <cell r="G9390" t="str">
            <v>NA</v>
          </cell>
          <cell r="H9390" t="str">
            <v>Merchant Unregulated</v>
          </cell>
        </row>
        <row r="9391">
          <cell r="D9391" t="str">
            <v>Anaergia Inc</v>
          </cell>
          <cell r="E9391" t="str">
            <v>Biomass</v>
          </cell>
          <cell r="G9391" t="str">
            <v>NA</v>
          </cell>
          <cell r="H9391" t="str">
            <v>Merchant Unregulated</v>
          </cell>
        </row>
        <row r="9392">
          <cell r="D9392" t="str">
            <v>University of Texas at San Antonio</v>
          </cell>
          <cell r="E9392" t="str">
            <v>Oil</v>
          </cell>
          <cell r="G9392" t="str">
            <v>NA</v>
          </cell>
          <cell r="H9392" t="str">
            <v>Merchant Unregulated</v>
          </cell>
        </row>
        <row r="9393">
          <cell r="D9393" t="str">
            <v>Exelon Corporation</v>
          </cell>
          <cell r="E9393" t="str">
            <v>Solar</v>
          </cell>
          <cell r="G9393" t="str">
            <v>NA</v>
          </cell>
          <cell r="H9393" t="str">
            <v>Merchant Unregulated</v>
          </cell>
        </row>
        <row r="9394">
          <cell r="D9394" t="str">
            <v>South Carolina Public Service Authority</v>
          </cell>
          <cell r="E9394" t="str">
            <v>Nuclear</v>
          </cell>
          <cell r="G9394">
            <v>2427033</v>
          </cell>
          <cell r="H9394" t="str">
            <v>Regulated</v>
          </cell>
        </row>
        <row r="9395">
          <cell r="D9395" t="str">
            <v>SCANA Corporation</v>
          </cell>
          <cell r="E9395" t="str">
            <v>Nuclear</v>
          </cell>
          <cell r="G9395">
            <v>4854794</v>
          </cell>
          <cell r="H9395" t="str">
            <v>Regulated</v>
          </cell>
        </row>
        <row r="9396">
          <cell r="D9396" t="str">
            <v>CPS Energy</v>
          </cell>
          <cell r="E9396" t="str">
            <v>Gas</v>
          </cell>
          <cell r="G9396">
            <v>655191</v>
          </cell>
          <cell r="H9396" t="str">
            <v>Regulated</v>
          </cell>
        </row>
        <row r="9397">
          <cell r="D9397" t="str">
            <v>CPS Energy</v>
          </cell>
          <cell r="E9397" t="str">
            <v>Gas</v>
          </cell>
          <cell r="G9397">
            <v>103855</v>
          </cell>
          <cell r="H9397" t="str">
            <v>Regulated</v>
          </cell>
        </row>
        <row r="9398">
          <cell r="D9398" t="str">
            <v>Carlyle Group L.P.</v>
          </cell>
          <cell r="E9398" t="str">
            <v>Gas</v>
          </cell>
          <cell r="G9398" t="str">
            <v>NA</v>
          </cell>
          <cell r="H9398" t="str">
            <v>Merchant Unregulated</v>
          </cell>
        </row>
        <row r="9399">
          <cell r="D9399" t="str">
            <v>PG&amp;E Corporation</v>
          </cell>
          <cell r="E9399" t="str">
            <v>Solar</v>
          </cell>
          <cell r="G9399">
            <v>4221</v>
          </cell>
          <cell r="H9399" t="str">
            <v>Regulated</v>
          </cell>
        </row>
        <row r="9400">
          <cell r="D9400" t="str">
            <v>SunEdison, Inc.</v>
          </cell>
          <cell r="E9400" t="str">
            <v>Solar</v>
          </cell>
          <cell r="G9400" t="str">
            <v>NA</v>
          </cell>
          <cell r="H9400" t="str">
            <v>Merchant Unregulated</v>
          </cell>
        </row>
        <row r="9401">
          <cell r="D9401" t="str">
            <v>Lyndonville Village of</v>
          </cell>
          <cell r="E9401" t="str">
            <v>Water</v>
          </cell>
          <cell r="G9401" t="str">
            <v>NA</v>
          </cell>
          <cell r="H9401" t="str">
            <v>Regulated</v>
          </cell>
        </row>
        <row r="9402">
          <cell r="D9402" t="str">
            <v>Copper Valley Elec Assn Inc</v>
          </cell>
          <cell r="E9402" t="str">
            <v>Oil</v>
          </cell>
          <cell r="G9402" t="str">
            <v>NA</v>
          </cell>
          <cell r="H9402" t="str">
            <v>Merchant Unregulated</v>
          </cell>
        </row>
        <row r="9403">
          <cell r="D9403" t="str">
            <v>Copper Valley Elec Assn Inc</v>
          </cell>
          <cell r="E9403" t="str">
            <v>Oil</v>
          </cell>
          <cell r="G9403" t="str">
            <v>NA</v>
          </cell>
          <cell r="H9403" t="str">
            <v>Merchant Unregulated</v>
          </cell>
        </row>
        <row r="9404">
          <cell r="D9404" t="str">
            <v>Copper Valley Elec Assn Inc</v>
          </cell>
          <cell r="E9404" t="str">
            <v>Oil</v>
          </cell>
          <cell r="G9404" t="str">
            <v>NA</v>
          </cell>
          <cell r="H9404" t="str">
            <v>Merchant Unregulated</v>
          </cell>
        </row>
        <row r="9405">
          <cell r="D9405" t="str">
            <v>Valdosta City of</v>
          </cell>
          <cell r="E9405" t="str">
            <v>Oil</v>
          </cell>
          <cell r="G9405" t="str">
            <v>NA</v>
          </cell>
          <cell r="H9405" t="str">
            <v>Merchant Unregulated</v>
          </cell>
        </row>
        <row r="9406">
          <cell r="D9406" t="str">
            <v>UNS Energy Corporation</v>
          </cell>
          <cell r="E9406" t="str">
            <v>Gas</v>
          </cell>
          <cell r="G9406">
            <v>18800</v>
          </cell>
          <cell r="H9406" t="str">
            <v>Regulated</v>
          </cell>
        </row>
        <row r="9407">
          <cell r="D9407" t="str">
            <v>Southwest Generation</v>
          </cell>
          <cell r="E9407" t="str">
            <v>Gas</v>
          </cell>
          <cell r="G9407">
            <v>46605</v>
          </cell>
          <cell r="H9407" t="str">
            <v>Merchant Unregulated</v>
          </cell>
        </row>
        <row r="9408">
          <cell r="D9408" t="str">
            <v>SunEdison, Inc.</v>
          </cell>
          <cell r="E9408" t="str">
            <v>Solar</v>
          </cell>
          <cell r="G9408" t="str">
            <v>NA</v>
          </cell>
          <cell r="H9408" t="str">
            <v>Merchant Unregulated</v>
          </cell>
        </row>
        <row r="9409">
          <cell r="D9409" t="str">
            <v>E.ON SE</v>
          </cell>
          <cell r="E9409" t="str">
            <v>Solar</v>
          </cell>
          <cell r="G9409" t="str">
            <v>NA</v>
          </cell>
          <cell r="H9409" t="str">
            <v>Merchant Unregulated</v>
          </cell>
        </row>
        <row r="9410">
          <cell r="D9410" t="str">
            <v>South Carolina Public Service Authority</v>
          </cell>
          <cell r="E9410" t="str">
            <v>Oil</v>
          </cell>
          <cell r="G9410" t="str">
            <v>NA</v>
          </cell>
          <cell r="H9410" t="str">
            <v>Regulated</v>
          </cell>
        </row>
        <row r="9411">
          <cell r="D9411" t="str">
            <v>Valero Energy Corporation</v>
          </cell>
          <cell r="E9411" t="str">
            <v>Other Nonrenewable</v>
          </cell>
          <cell r="G9411">
            <v>193087</v>
          </cell>
          <cell r="H9411" t="str">
            <v>Merchant Unregulated</v>
          </cell>
        </row>
        <row r="9412">
          <cell r="D9412" t="str">
            <v>Valero Energy Corporation</v>
          </cell>
          <cell r="E9412" t="str">
            <v>Gas</v>
          </cell>
          <cell r="G9412" t="str">
            <v>NA</v>
          </cell>
          <cell r="H9412" t="str">
            <v>Merchant Unregulated</v>
          </cell>
        </row>
        <row r="9413">
          <cell r="D9413" t="str">
            <v>Valero Energy Corporation</v>
          </cell>
          <cell r="E9413" t="str">
            <v>Coal</v>
          </cell>
          <cell r="G9413" t="str">
            <v>NA</v>
          </cell>
          <cell r="H9413" t="str">
            <v>Merchant Unregulated</v>
          </cell>
        </row>
        <row r="9414">
          <cell r="D9414" t="str">
            <v>Ptarmigan Res &amp; Engy Inc</v>
          </cell>
          <cell r="E9414" t="str">
            <v>Water</v>
          </cell>
          <cell r="G9414" t="str">
            <v>NA</v>
          </cell>
          <cell r="H9414" t="str">
            <v>Merchant Unregulated</v>
          </cell>
        </row>
        <row r="9415">
          <cell r="D9415" t="str">
            <v>SunEdison, Inc.</v>
          </cell>
          <cell r="E9415" t="str">
            <v>Solar</v>
          </cell>
          <cell r="G9415" t="str">
            <v>NA</v>
          </cell>
          <cell r="H9415" t="str">
            <v>Merchant Unregulated</v>
          </cell>
        </row>
        <row r="9416">
          <cell r="D9416" t="str">
            <v>Los Angeles Department of Water and Power</v>
          </cell>
          <cell r="E9416" t="str">
            <v>Gas</v>
          </cell>
          <cell r="G9416">
            <v>5588</v>
          </cell>
          <cell r="H9416" t="str">
            <v>Regulated</v>
          </cell>
        </row>
        <row r="9417">
          <cell r="D9417" t="str">
            <v>Wisconsin Energy Corporation</v>
          </cell>
          <cell r="E9417" t="str">
            <v>Oil</v>
          </cell>
          <cell r="G9417">
            <v>-4401</v>
          </cell>
          <cell r="H9417" t="str">
            <v>Regulated</v>
          </cell>
        </row>
        <row r="9418">
          <cell r="D9418" t="str">
            <v>Valley Falls Associates</v>
          </cell>
          <cell r="E9418" t="str">
            <v>Water</v>
          </cell>
          <cell r="G9418" t="str">
            <v>NA</v>
          </cell>
          <cell r="H9418" t="str">
            <v>Merchant Unregulated</v>
          </cell>
        </row>
        <row r="9419">
          <cell r="D9419" t="str">
            <v>Valley Queen Cheese Factory</v>
          </cell>
          <cell r="E9419" t="str">
            <v>Oil</v>
          </cell>
          <cell r="G9419" t="str">
            <v>NA</v>
          </cell>
          <cell r="H9419" t="str">
            <v>Merchant Unregulated</v>
          </cell>
        </row>
        <row r="9420">
          <cell r="D9420" t="str">
            <v>Los Angeles Department of Water and Power</v>
          </cell>
          <cell r="E9420" t="str">
            <v>Gas</v>
          </cell>
          <cell r="G9420">
            <v>3215814</v>
          </cell>
          <cell r="H9420" t="str">
            <v>Regulated</v>
          </cell>
        </row>
        <row r="9421">
          <cell r="D9421" t="str">
            <v>Wisconsin Energy Corporation</v>
          </cell>
          <cell r="E9421" t="str">
            <v>Coal</v>
          </cell>
          <cell r="G9421">
            <v>486311</v>
          </cell>
          <cell r="H9421" t="str">
            <v>Regulated</v>
          </cell>
        </row>
        <row r="9422">
          <cell r="D9422" t="str">
            <v>Waste Management, Inc.</v>
          </cell>
          <cell r="E9422" t="str">
            <v>Biomass</v>
          </cell>
          <cell r="G9422" t="str">
            <v>NA</v>
          </cell>
          <cell r="H9422" t="str">
            <v>Merchant Unregulated</v>
          </cell>
        </row>
        <row r="9423">
          <cell r="D9423" t="str">
            <v>Metropolitan Water District of Southern California</v>
          </cell>
          <cell r="E9423" t="str">
            <v>Water</v>
          </cell>
          <cell r="G9423" t="str">
            <v>NA</v>
          </cell>
          <cell r="H9423" t="str">
            <v>Merchant Unregulated</v>
          </cell>
        </row>
        <row r="9424">
          <cell r="D9424" t="str">
            <v>Juhl Energy, Inc</v>
          </cell>
          <cell r="E9424" t="str">
            <v>Wind</v>
          </cell>
          <cell r="G9424" t="str">
            <v>NA</v>
          </cell>
          <cell r="H9424" t="str">
            <v>Merchant Unregulated</v>
          </cell>
        </row>
        <row r="9425">
          <cell r="D9425" t="str">
            <v>Omaha Public Power District</v>
          </cell>
          <cell r="E9425" t="str">
            <v>Wind</v>
          </cell>
          <cell r="G9425" t="str">
            <v>NA</v>
          </cell>
          <cell r="H9425" t="str">
            <v>Regulated</v>
          </cell>
        </row>
        <row r="9426">
          <cell r="D9426" t="str">
            <v>International Paper Company</v>
          </cell>
          <cell r="E9426" t="str">
            <v>Biomass</v>
          </cell>
          <cell r="G9426" t="str">
            <v>NA</v>
          </cell>
          <cell r="H9426" t="str">
            <v>Merchant Unregulated</v>
          </cell>
        </row>
        <row r="9427">
          <cell r="D9427" t="str">
            <v>Xcel Energy Inc.</v>
          </cell>
          <cell r="E9427" t="str">
            <v>Coal</v>
          </cell>
          <cell r="G9427">
            <v>1009283</v>
          </cell>
          <cell r="H9427" t="str">
            <v>Regulated</v>
          </cell>
        </row>
        <row r="9428">
          <cell r="D9428" t="str">
            <v>Xcel Energy Inc.</v>
          </cell>
          <cell r="E9428" t="str">
            <v>Gas</v>
          </cell>
          <cell r="G9428">
            <v>2173</v>
          </cell>
          <cell r="H9428" t="str">
            <v>Regulated</v>
          </cell>
        </row>
        <row r="9429">
          <cell r="D9429" t="str">
            <v>Southwest Generation</v>
          </cell>
          <cell r="E9429" t="str">
            <v>Gas</v>
          </cell>
          <cell r="G9429" t="str">
            <v>NA</v>
          </cell>
          <cell r="H9429" t="str">
            <v>Merchant Unregulated</v>
          </cell>
        </row>
        <row r="9430">
          <cell r="D9430" t="str">
            <v>Sustainable Power Group</v>
          </cell>
          <cell r="E9430" t="str">
            <v>Solar</v>
          </cell>
          <cell r="G9430" t="str">
            <v>NA</v>
          </cell>
          <cell r="H9430" t="str">
            <v>Merchant Unregulated</v>
          </cell>
        </row>
        <row r="9431">
          <cell r="D9431" t="str">
            <v>Exelon Corporation</v>
          </cell>
          <cell r="E9431" t="str">
            <v>Solar</v>
          </cell>
          <cell r="G9431" t="str">
            <v>NA</v>
          </cell>
          <cell r="H9431" t="str">
            <v>Merchant Unregulated</v>
          </cell>
        </row>
        <row r="9432">
          <cell r="D9432" t="str">
            <v>Dover City of DE</v>
          </cell>
          <cell r="E9432" t="str">
            <v>Gas</v>
          </cell>
          <cell r="G9432" t="str">
            <v>NA</v>
          </cell>
          <cell r="H9432" t="str">
            <v>Regulated</v>
          </cell>
        </row>
        <row r="9433">
          <cell r="D9433" t="str">
            <v>Vandalia City of</v>
          </cell>
          <cell r="E9433" t="str">
            <v>Oil</v>
          </cell>
          <cell r="G9433" t="str">
            <v>NA</v>
          </cell>
          <cell r="H9433" t="str">
            <v>Regulated</v>
          </cell>
        </row>
        <row r="9434">
          <cell r="D9434" t="str">
            <v>Vander Haak Dairy</v>
          </cell>
          <cell r="E9434" t="str">
            <v>Biomass</v>
          </cell>
          <cell r="G9434" t="str">
            <v>NA</v>
          </cell>
          <cell r="H9434" t="str">
            <v>Merchant Unregulated</v>
          </cell>
        </row>
        <row r="9435">
          <cell r="D9435" t="str">
            <v>Vanderbilt University</v>
          </cell>
          <cell r="E9435" t="str">
            <v>Coal</v>
          </cell>
          <cell r="G9435" t="str">
            <v>NA</v>
          </cell>
          <cell r="H9435" t="str">
            <v>Merchant Unregulated</v>
          </cell>
        </row>
        <row r="9436">
          <cell r="D9436" t="str">
            <v>Vanderbilt University</v>
          </cell>
          <cell r="E9436" t="str">
            <v>Gas</v>
          </cell>
          <cell r="G9436" t="str">
            <v>NA</v>
          </cell>
          <cell r="H9436" t="str">
            <v>Merchant Unregulated</v>
          </cell>
        </row>
        <row r="9437">
          <cell r="D9437" t="str">
            <v>Ontario Teachers' Pension Plan Board</v>
          </cell>
          <cell r="E9437" t="str">
            <v>Gas</v>
          </cell>
          <cell r="G9437">
            <v>266932</v>
          </cell>
          <cell r="H9437" t="str">
            <v>Merchant Unregulated</v>
          </cell>
        </row>
        <row r="9438">
          <cell r="D9438" t="str">
            <v>UBS AG</v>
          </cell>
          <cell r="E9438" t="str">
            <v>Gas</v>
          </cell>
          <cell r="G9438">
            <v>266932</v>
          </cell>
          <cell r="H9438" t="str">
            <v>Merchant Unregulated</v>
          </cell>
        </row>
        <row r="9439">
          <cell r="D9439" t="str">
            <v>NextEra Energy, Inc.</v>
          </cell>
          <cell r="E9439" t="str">
            <v>Wind</v>
          </cell>
          <cell r="G9439" t="str">
            <v>NA</v>
          </cell>
          <cell r="H9439" t="str">
            <v>Merchant Unregulated</v>
          </cell>
        </row>
        <row r="9440">
          <cell r="D9440" t="str">
            <v>Invenergy LLC</v>
          </cell>
          <cell r="E9440" t="str">
            <v>Wind</v>
          </cell>
          <cell r="G9440">
            <v>262872</v>
          </cell>
          <cell r="H9440" t="str">
            <v>Merchant Unregulated</v>
          </cell>
        </row>
        <row r="9441">
          <cell r="D9441" t="str">
            <v>Brookfield Renewable Energy Partners L.P.</v>
          </cell>
          <cell r="E9441" t="str">
            <v>Water</v>
          </cell>
          <cell r="G9441" t="str">
            <v>NA</v>
          </cell>
          <cell r="H9441" t="str">
            <v>Merchant Unregulated</v>
          </cell>
        </row>
        <row r="9442">
          <cell r="D9442" t="str">
            <v>Brookfield Asset Management Inc.</v>
          </cell>
          <cell r="E9442" t="str">
            <v>Water</v>
          </cell>
          <cell r="G9442" t="str">
            <v>NA</v>
          </cell>
          <cell r="H9442" t="str">
            <v>Merchant Unregulated</v>
          </cell>
        </row>
        <row r="9443">
          <cell r="D9443" t="str">
            <v>NextEra Energy, Inc.</v>
          </cell>
          <cell r="E9443" t="str">
            <v>Wind</v>
          </cell>
          <cell r="G9443">
            <v>246657</v>
          </cell>
          <cell r="H9443" t="str">
            <v>Merchant Unregulated</v>
          </cell>
        </row>
        <row r="9444">
          <cell r="D9444" t="str">
            <v>Velcro USA Inc</v>
          </cell>
          <cell r="E9444" t="str">
            <v>Gas</v>
          </cell>
          <cell r="G9444" t="str">
            <v>NA</v>
          </cell>
          <cell r="H9444" t="str">
            <v>Merchant Unregulated</v>
          </cell>
        </row>
        <row r="9445">
          <cell r="D9445" t="str">
            <v>Velcro USA Inc</v>
          </cell>
          <cell r="E9445" t="str">
            <v>Oil</v>
          </cell>
          <cell r="G9445" t="str">
            <v>NA</v>
          </cell>
          <cell r="H9445" t="str">
            <v>Merchant Unregulated</v>
          </cell>
        </row>
        <row r="9446">
          <cell r="D9446" t="str">
            <v>Acciona, S.A.</v>
          </cell>
          <cell r="E9446" t="str">
            <v>Wind</v>
          </cell>
          <cell r="G9446" t="str">
            <v>NA</v>
          </cell>
          <cell r="H9446" t="str">
            <v>Merchant Unregulated</v>
          </cell>
        </row>
        <row r="9447">
          <cell r="D9447" t="str">
            <v>Metropolitan Water District of Southern California</v>
          </cell>
          <cell r="E9447" t="str">
            <v>Water</v>
          </cell>
          <cell r="G9447" t="str">
            <v>NA</v>
          </cell>
          <cell r="H9447" t="str">
            <v>Merchant Unregulated</v>
          </cell>
        </row>
        <row r="9448">
          <cell r="D9448" t="str">
            <v>Ameren Corporation</v>
          </cell>
          <cell r="E9448" t="str">
            <v>Gas</v>
          </cell>
          <cell r="G9448">
            <v>188201</v>
          </cell>
          <cell r="H9448" t="str">
            <v>Regulated</v>
          </cell>
        </row>
        <row r="9449">
          <cell r="D9449" t="str">
            <v>North American Natural Resources</v>
          </cell>
          <cell r="E9449" t="str">
            <v>Biomass</v>
          </cell>
          <cell r="G9449" t="str">
            <v>NA</v>
          </cell>
          <cell r="H9449" t="str">
            <v>Merchant Unregulated</v>
          </cell>
        </row>
        <row r="9450">
          <cell r="D9450" t="str">
            <v>Waste Management, Inc.</v>
          </cell>
          <cell r="E9450" t="str">
            <v>Biomass</v>
          </cell>
          <cell r="G9450" t="str">
            <v>NA</v>
          </cell>
          <cell r="H9450" t="str">
            <v>Merchant Unregulated</v>
          </cell>
        </row>
        <row r="9451">
          <cell r="D9451" t="str">
            <v>SunEdison, Inc.</v>
          </cell>
          <cell r="E9451" t="str">
            <v>Solar</v>
          </cell>
          <cell r="G9451" t="str">
            <v>NA</v>
          </cell>
          <cell r="H9451" t="str">
            <v>Merchant Unregulated</v>
          </cell>
        </row>
        <row r="9452">
          <cell r="D9452" t="str">
            <v>Vectren Corporation</v>
          </cell>
          <cell r="E9452" t="str">
            <v>Biomass</v>
          </cell>
          <cell r="G9452">
            <v>14139</v>
          </cell>
          <cell r="H9452" t="str">
            <v>Regulated</v>
          </cell>
        </row>
        <row r="9453">
          <cell r="D9453" t="str">
            <v>Veolia Environnement S.A.</v>
          </cell>
          <cell r="E9453" t="str">
            <v>Oil</v>
          </cell>
          <cell r="G9453" t="str">
            <v>NA</v>
          </cell>
          <cell r="H9453" t="str">
            <v>Merchant Unregulated</v>
          </cell>
        </row>
        <row r="9454">
          <cell r="D9454" t="str">
            <v>Truckee Meadows Water Authority</v>
          </cell>
          <cell r="E9454" t="str">
            <v>Water</v>
          </cell>
          <cell r="G9454" t="str">
            <v>NA</v>
          </cell>
          <cell r="H9454" t="str">
            <v>Merchant Unregulated</v>
          </cell>
        </row>
        <row r="9455">
          <cell r="D9455" t="str">
            <v>Gaz Métro Limited Partnership</v>
          </cell>
          <cell r="E9455" t="str">
            <v>Oil</v>
          </cell>
          <cell r="G9455">
            <v>47</v>
          </cell>
          <cell r="H9455" t="str">
            <v>Regulated</v>
          </cell>
        </row>
        <row r="9456">
          <cell r="D9456" t="str">
            <v>Gaz Métro Limited Partnership</v>
          </cell>
          <cell r="E9456" t="str">
            <v>Water</v>
          </cell>
          <cell r="G9456">
            <v>10894</v>
          </cell>
          <cell r="H9456" t="str">
            <v>Regulated</v>
          </cell>
        </row>
        <row r="9457">
          <cell r="D9457" t="str">
            <v>Duke Energy Corporation</v>
          </cell>
          <cell r="E9457" t="str">
            <v>Gas</v>
          </cell>
          <cell r="G9457">
            <v>57786</v>
          </cell>
          <cell r="H9457" t="str">
            <v>Regulated</v>
          </cell>
        </row>
        <row r="9458">
          <cell r="D9458" t="str">
            <v>Wabash Valley Power Association, Inc.</v>
          </cell>
          <cell r="E9458" t="str">
            <v>Gas</v>
          </cell>
          <cell r="G9458">
            <v>34673</v>
          </cell>
          <cell r="H9458" t="str">
            <v>Regulated</v>
          </cell>
        </row>
        <row r="9459">
          <cell r="D9459" t="str">
            <v>Gaz Métro Limited Partnership</v>
          </cell>
          <cell r="E9459" t="str">
            <v>Water</v>
          </cell>
          <cell r="G9459" t="str">
            <v>NA</v>
          </cell>
          <cell r="H9459" t="str">
            <v>Regulated</v>
          </cell>
        </row>
        <row r="9460">
          <cell r="D9460" t="str">
            <v>Entergy Corporation</v>
          </cell>
          <cell r="E9460" t="str">
            <v>Nuclear</v>
          </cell>
          <cell r="G9460">
            <v>4989338</v>
          </cell>
          <cell r="H9460" t="str">
            <v>Merchant Unregulated</v>
          </cell>
        </row>
        <row r="9461">
          <cell r="D9461" t="str">
            <v>TransCanada Corporation</v>
          </cell>
          <cell r="E9461" t="str">
            <v>Water</v>
          </cell>
          <cell r="G9461" t="str">
            <v>NA</v>
          </cell>
          <cell r="H9461" t="str">
            <v>Merchant Unregulated</v>
          </cell>
        </row>
        <row r="9462">
          <cell r="D9462" t="str">
            <v>New York Power Authority</v>
          </cell>
          <cell r="E9462" t="str">
            <v>Gas</v>
          </cell>
          <cell r="G9462" t="str">
            <v>NA</v>
          </cell>
          <cell r="H9462" t="str">
            <v>Merchant Unregulated</v>
          </cell>
        </row>
        <row r="9463">
          <cell r="D9463" t="str">
            <v>Vero Beach City of</v>
          </cell>
          <cell r="E9463" t="str">
            <v>Gas</v>
          </cell>
          <cell r="G9463" t="str">
            <v>NA</v>
          </cell>
          <cell r="H9463" t="str">
            <v>Regulated</v>
          </cell>
        </row>
        <row r="9464">
          <cell r="D9464" t="str">
            <v>Vero Beach City of</v>
          </cell>
          <cell r="E9464" t="str">
            <v>Gas</v>
          </cell>
          <cell r="G9464" t="str">
            <v>NA</v>
          </cell>
          <cell r="H9464" t="str">
            <v>Regulated</v>
          </cell>
        </row>
        <row r="9465">
          <cell r="D9465" t="str">
            <v>American Municipal Power, Inc.</v>
          </cell>
          <cell r="E9465" t="str">
            <v>Oil</v>
          </cell>
          <cell r="G9465" t="str">
            <v>NA</v>
          </cell>
          <cell r="H9465" t="str">
            <v>Merchant Unregulated</v>
          </cell>
        </row>
        <row r="9466">
          <cell r="D9466" t="str">
            <v>Verso Paper Corp</v>
          </cell>
          <cell r="E9466" t="str">
            <v>Gas</v>
          </cell>
          <cell r="G9466">
            <v>557151</v>
          </cell>
          <cell r="H9466" t="str">
            <v>Merchant Unregulated</v>
          </cell>
        </row>
        <row r="9467">
          <cell r="D9467" t="str">
            <v>Verso Paper Corp</v>
          </cell>
          <cell r="E9467" t="str">
            <v>Biomass</v>
          </cell>
          <cell r="G9467" t="str">
            <v>NA</v>
          </cell>
          <cell r="H9467" t="str">
            <v>Merchant Unregulated</v>
          </cell>
        </row>
        <row r="9468">
          <cell r="D9468" t="str">
            <v>Wolverine Power Marketing Cooperative</v>
          </cell>
          <cell r="E9468" t="str">
            <v>Gas</v>
          </cell>
          <cell r="G9468" t="str">
            <v>NA</v>
          </cell>
          <cell r="H9468" t="str">
            <v>Merchant Unregulated</v>
          </cell>
        </row>
        <row r="9469">
          <cell r="D9469" t="str">
            <v>Presque Isle Electric &amp; Gas Coop</v>
          </cell>
          <cell r="E9469" t="str">
            <v>Gas</v>
          </cell>
          <cell r="G9469" t="str">
            <v>NA</v>
          </cell>
          <cell r="H9469" t="str">
            <v>Merchant Unregulated</v>
          </cell>
        </row>
        <row r="9470">
          <cell r="D9470" t="str">
            <v>Midwest Energy Cooperative</v>
          </cell>
          <cell r="E9470" t="str">
            <v>Gas</v>
          </cell>
          <cell r="G9470" t="str">
            <v>NA</v>
          </cell>
          <cell r="H9470" t="str">
            <v>Merchant Unregulated</v>
          </cell>
        </row>
        <row r="9471">
          <cell r="D9471" t="str">
            <v>HomeWorks Tri-County Electric Cooperative</v>
          </cell>
          <cell r="E9471" t="str">
            <v>Gas</v>
          </cell>
          <cell r="G9471" t="str">
            <v>NA</v>
          </cell>
          <cell r="H9471" t="str">
            <v>Merchant Unregulated</v>
          </cell>
        </row>
        <row r="9472">
          <cell r="D9472" t="str">
            <v>Great Lakes Energy Cooperative</v>
          </cell>
          <cell r="E9472" t="str">
            <v>Gas</v>
          </cell>
          <cell r="G9472" t="str">
            <v>NA</v>
          </cell>
          <cell r="H9472" t="str">
            <v>Merchant Unregulated</v>
          </cell>
        </row>
        <row r="9473">
          <cell r="D9473" t="str">
            <v>Spartan Renewable Energy, Inc.</v>
          </cell>
          <cell r="E9473" t="str">
            <v>Gas</v>
          </cell>
          <cell r="G9473" t="str">
            <v>NA</v>
          </cell>
          <cell r="H9473" t="str">
            <v>Merchant Unregulated</v>
          </cell>
        </row>
        <row r="9474">
          <cell r="D9474" t="str">
            <v>Cherryland Electric Cooperative Inc.</v>
          </cell>
          <cell r="E9474" t="str">
            <v>Gas</v>
          </cell>
          <cell r="G9474" t="str">
            <v>NA</v>
          </cell>
          <cell r="H9474" t="str">
            <v>Merchant Unregulated</v>
          </cell>
        </row>
        <row r="9475">
          <cell r="D9475" t="str">
            <v>Wolverine Power Marketing Cooperative</v>
          </cell>
          <cell r="E9475" t="str">
            <v>Oil</v>
          </cell>
          <cell r="G9475" t="str">
            <v>NA</v>
          </cell>
          <cell r="H9475" t="str">
            <v>Merchant Unregulated</v>
          </cell>
        </row>
        <row r="9476">
          <cell r="D9476" t="str">
            <v>Presque Isle Electric &amp; Gas Coop</v>
          </cell>
          <cell r="E9476" t="str">
            <v>Oil</v>
          </cell>
          <cell r="G9476" t="str">
            <v>NA</v>
          </cell>
          <cell r="H9476" t="str">
            <v>Merchant Unregulated</v>
          </cell>
        </row>
        <row r="9477">
          <cell r="D9477" t="str">
            <v>Midwest Energy Cooperative</v>
          </cell>
          <cell r="E9477" t="str">
            <v>Oil</v>
          </cell>
          <cell r="G9477" t="str">
            <v>NA</v>
          </cell>
          <cell r="H9477" t="str">
            <v>Merchant Unregulated</v>
          </cell>
        </row>
        <row r="9478">
          <cell r="D9478" t="str">
            <v>HomeWorks Tri-County Electric Cooperative</v>
          </cell>
          <cell r="E9478" t="str">
            <v>Oil</v>
          </cell>
          <cell r="G9478" t="str">
            <v>NA</v>
          </cell>
          <cell r="H9478" t="str">
            <v>Merchant Unregulated</v>
          </cell>
        </row>
        <row r="9479">
          <cell r="D9479" t="str">
            <v>Great Lakes Energy Cooperative</v>
          </cell>
          <cell r="E9479" t="str">
            <v>Oil</v>
          </cell>
          <cell r="G9479" t="str">
            <v>NA</v>
          </cell>
          <cell r="H9479" t="str">
            <v>Merchant Unregulated</v>
          </cell>
        </row>
        <row r="9480">
          <cell r="D9480" t="str">
            <v>Spartan Renewable Energy, Inc.</v>
          </cell>
          <cell r="E9480" t="str">
            <v>Oil</v>
          </cell>
          <cell r="G9480" t="str">
            <v>NA</v>
          </cell>
          <cell r="H9480" t="str">
            <v>Merchant Unregulated</v>
          </cell>
        </row>
        <row r="9481">
          <cell r="D9481" t="str">
            <v>Cherryland Electric Cooperative Inc.</v>
          </cell>
          <cell r="E9481" t="str">
            <v>Oil</v>
          </cell>
          <cell r="G9481" t="str">
            <v>NA</v>
          </cell>
          <cell r="H9481" t="str">
            <v>Merchant Unregulated</v>
          </cell>
        </row>
        <row r="9482">
          <cell r="D9482" t="str">
            <v>Vestas Towers America, Inc</v>
          </cell>
          <cell r="E9482" t="str">
            <v>Wind</v>
          </cell>
          <cell r="G9482" t="str">
            <v>NA</v>
          </cell>
          <cell r="H9482" t="str">
            <v>Merchant Unregulated</v>
          </cell>
        </row>
        <row r="9483">
          <cell r="D9483" t="str">
            <v>Berkshire Hathaway Inc.</v>
          </cell>
          <cell r="E9483" t="str">
            <v>Water</v>
          </cell>
          <cell r="G9483">
            <v>925</v>
          </cell>
          <cell r="H9483" t="str">
            <v>Regulated</v>
          </cell>
        </row>
        <row r="9484">
          <cell r="D9484" t="str">
            <v>MidAmerican Energy Holdings Company</v>
          </cell>
          <cell r="E9484" t="str">
            <v>Water</v>
          </cell>
          <cell r="G9484">
            <v>105</v>
          </cell>
          <cell r="H9484" t="str">
            <v>Regulated</v>
          </cell>
        </row>
        <row r="9485">
          <cell r="D9485" t="str">
            <v>Sharp Corporation</v>
          </cell>
          <cell r="E9485" t="str">
            <v>Solar</v>
          </cell>
          <cell r="G9485" t="str">
            <v>NA</v>
          </cell>
          <cell r="H9485" t="str">
            <v>Merchant Unregulated</v>
          </cell>
        </row>
        <row r="9486">
          <cell r="D9486" t="str">
            <v>International Paper Company</v>
          </cell>
          <cell r="E9486" t="str">
            <v>Biomass</v>
          </cell>
          <cell r="G9486" t="str">
            <v>NA</v>
          </cell>
          <cell r="H9486" t="str">
            <v>Merchant Unregulated</v>
          </cell>
        </row>
        <row r="9487">
          <cell r="D9487" t="str">
            <v>Southern Company</v>
          </cell>
          <cell r="E9487" t="str">
            <v>Coal</v>
          </cell>
          <cell r="G9487">
            <v>879620</v>
          </cell>
          <cell r="H9487" t="str">
            <v>Regulated</v>
          </cell>
        </row>
        <row r="9488">
          <cell r="D9488" t="str">
            <v>Southern Company</v>
          </cell>
          <cell r="E9488" t="str">
            <v>Coal</v>
          </cell>
          <cell r="G9488">
            <v>879620</v>
          </cell>
          <cell r="H9488" t="str">
            <v>Regulated</v>
          </cell>
        </row>
        <row r="9489">
          <cell r="D9489" t="str">
            <v>Southern Company</v>
          </cell>
          <cell r="E9489" t="str">
            <v>Gas</v>
          </cell>
          <cell r="G9489">
            <v>7982613</v>
          </cell>
          <cell r="H9489" t="str">
            <v>Regulated</v>
          </cell>
        </row>
        <row r="9490">
          <cell r="D9490" t="str">
            <v>Victor Valley College</v>
          </cell>
          <cell r="E9490" t="str">
            <v>Solar</v>
          </cell>
          <cell r="G9490" t="str">
            <v>NA</v>
          </cell>
          <cell r="H9490" t="str">
            <v>Merchant Unregulated</v>
          </cell>
        </row>
        <row r="9491">
          <cell r="D9491" t="str">
            <v>ArcLight Capital Holdings, LLC</v>
          </cell>
          <cell r="E9491" t="str">
            <v>Gas</v>
          </cell>
          <cell r="G9491">
            <v>701099</v>
          </cell>
          <cell r="H9491" t="str">
            <v>Merchant Unregulated</v>
          </cell>
        </row>
        <row r="9492">
          <cell r="D9492" t="str">
            <v>Integrys Energy Group, Inc.</v>
          </cell>
          <cell r="E9492" t="str">
            <v>Water</v>
          </cell>
          <cell r="G9492">
            <v>37896</v>
          </cell>
          <cell r="H9492" t="str">
            <v>Regulated</v>
          </cell>
        </row>
        <row r="9493">
          <cell r="D9493" t="str">
            <v>Koch Industries, Inc.</v>
          </cell>
          <cell r="E9493" t="str">
            <v>Gas</v>
          </cell>
          <cell r="G9493" t="str">
            <v>NA</v>
          </cell>
          <cell r="H9493" t="str">
            <v>Merchant Unregulated</v>
          </cell>
        </row>
        <row r="9494">
          <cell r="D9494" t="str">
            <v>SunEdison, Inc.</v>
          </cell>
          <cell r="E9494" t="str">
            <v>Solar</v>
          </cell>
          <cell r="G9494" t="str">
            <v>NA</v>
          </cell>
          <cell r="H9494" t="str">
            <v>Merchant Unregulated</v>
          </cell>
        </row>
        <row r="9495">
          <cell r="D9495" t="str">
            <v>AES Corporation</v>
          </cell>
          <cell r="E9495" t="str">
            <v>Wind</v>
          </cell>
          <cell r="G9495" t="str">
            <v>NA</v>
          </cell>
          <cell r="H9495" t="str">
            <v>Merchant Unregulated</v>
          </cell>
        </row>
        <row r="9496">
          <cell r="D9496" t="str">
            <v>NextEra Energy, Inc.</v>
          </cell>
          <cell r="E9496" t="str">
            <v>Wind</v>
          </cell>
          <cell r="G9496" t="str">
            <v>NA</v>
          </cell>
          <cell r="H9496" t="str">
            <v>Merchant Unregulated</v>
          </cell>
        </row>
        <row r="9497">
          <cell r="D9497" t="str">
            <v>Enel S.p.A.</v>
          </cell>
          <cell r="E9497" t="str">
            <v>Water</v>
          </cell>
          <cell r="G9497" t="str">
            <v>NA</v>
          </cell>
          <cell r="H9497" t="str">
            <v>Merchant Unregulated</v>
          </cell>
        </row>
        <row r="9498">
          <cell r="D9498" t="str">
            <v>Berkshire Hathaway Inc.</v>
          </cell>
          <cell r="E9498" t="str">
            <v>Wind</v>
          </cell>
          <cell r="G9498">
            <v>348540</v>
          </cell>
          <cell r="H9498" t="str">
            <v>Regulated</v>
          </cell>
        </row>
        <row r="9499">
          <cell r="D9499" t="str">
            <v>MidAmerican Energy Holdings Company</v>
          </cell>
          <cell r="E9499" t="str">
            <v>Wind</v>
          </cell>
          <cell r="G9499">
            <v>39589</v>
          </cell>
          <cell r="H9499" t="str">
            <v>Regulated</v>
          </cell>
        </row>
        <row r="9500">
          <cell r="D9500" t="str">
            <v>NRG Energy, Inc.</v>
          </cell>
          <cell r="E9500" t="str">
            <v>Oil</v>
          </cell>
          <cell r="G9500" t="str">
            <v>NA</v>
          </cell>
          <cell r="H9500" t="str">
            <v>Merchant Unregulated</v>
          </cell>
        </row>
        <row r="9501">
          <cell r="D9501" t="str">
            <v>NRG Energy, Inc.</v>
          </cell>
          <cell r="E9501" t="str">
            <v>Oil</v>
          </cell>
          <cell r="G9501" t="str">
            <v>NA</v>
          </cell>
          <cell r="H9501" t="str">
            <v>Merchant Unregulated</v>
          </cell>
        </row>
        <row r="9502">
          <cell r="D9502" t="str">
            <v>MidAmerican Energy Holdings Company</v>
          </cell>
          <cell r="E9502" t="str">
            <v>Wind</v>
          </cell>
          <cell r="G9502">
            <v>3147</v>
          </cell>
          <cell r="H9502" t="str">
            <v>Regulated</v>
          </cell>
        </row>
        <row r="9503">
          <cell r="D9503" t="str">
            <v>Berkshire Hathaway Inc.</v>
          </cell>
          <cell r="E9503" t="str">
            <v>Wind</v>
          </cell>
          <cell r="G9503">
            <v>27706</v>
          </cell>
          <cell r="H9503" t="str">
            <v>Regulated</v>
          </cell>
        </row>
        <row r="9504">
          <cell r="D9504" t="str">
            <v>Alaska Power &amp; Telephone Co.</v>
          </cell>
          <cell r="E9504" t="str">
            <v>Oil</v>
          </cell>
          <cell r="G9504" t="str">
            <v>NA</v>
          </cell>
          <cell r="H9504" t="str">
            <v>Merchant Unregulated</v>
          </cell>
        </row>
        <row r="9505">
          <cell r="D9505" t="str">
            <v>Alaska Energy &amp; Resources Company</v>
          </cell>
          <cell r="E9505" t="str">
            <v>Oil</v>
          </cell>
          <cell r="G9505" t="str">
            <v>NA</v>
          </cell>
          <cell r="H9505" t="str">
            <v>Merchant Unregulated</v>
          </cell>
        </row>
        <row r="9506">
          <cell r="D9506" t="str">
            <v>GDF Suez SA</v>
          </cell>
          <cell r="E9506" t="str">
            <v>Biomass</v>
          </cell>
          <cell r="G9506" t="str">
            <v>NA</v>
          </cell>
          <cell r="H9506" t="str">
            <v>Merchant Unregulated</v>
          </cell>
        </row>
        <row r="9507">
          <cell r="D9507" t="str">
            <v>GDF Suez SA</v>
          </cell>
          <cell r="E9507" t="str">
            <v>Biomass</v>
          </cell>
          <cell r="G9507" t="str">
            <v>NA</v>
          </cell>
          <cell r="H9507" t="str">
            <v>Merchant Unregulated</v>
          </cell>
        </row>
        <row r="9508">
          <cell r="D9508" t="str">
            <v>GDF Suez SA</v>
          </cell>
          <cell r="E9508" t="str">
            <v>Biomass</v>
          </cell>
          <cell r="G9508">
            <v>23792</v>
          </cell>
          <cell r="H9508" t="str">
            <v>Merchant Unregulated</v>
          </cell>
        </row>
        <row r="9509">
          <cell r="D9509" t="str">
            <v>EDF Group</v>
          </cell>
          <cell r="E9509" t="str">
            <v>Wind</v>
          </cell>
          <cell r="G9509" t="str">
            <v>NA</v>
          </cell>
          <cell r="H9509" t="str">
            <v>Merchant Unregulated</v>
          </cell>
        </row>
        <row r="9510">
          <cell r="D9510" t="str">
            <v>Eurus Energy Holdings Corporation</v>
          </cell>
          <cell r="E9510" t="str">
            <v>Wind</v>
          </cell>
          <cell r="G9510" t="str">
            <v>NA</v>
          </cell>
          <cell r="H9510" t="str">
            <v>Merchant Unregulated</v>
          </cell>
        </row>
        <row r="9511">
          <cell r="D9511" t="str">
            <v>Enosburg Falls Village of</v>
          </cell>
          <cell r="E9511" t="str">
            <v>Water</v>
          </cell>
          <cell r="G9511" t="str">
            <v>NA</v>
          </cell>
          <cell r="H9511" t="str">
            <v>Regulated</v>
          </cell>
        </row>
        <row r="9512">
          <cell r="D9512" t="str">
            <v>Fort Worth City of</v>
          </cell>
          <cell r="E9512" t="str">
            <v>Gas</v>
          </cell>
          <cell r="G9512" t="str">
            <v>NA</v>
          </cell>
          <cell r="H9512" t="str">
            <v>Merchant Unregulated</v>
          </cell>
        </row>
        <row r="9513">
          <cell r="D9513" t="str">
            <v>Fort Worth City of</v>
          </cell>
          <cell r="E9513" t="str">
            <v>Biomass</v>
          </cell>
          <cell r="G9513" t="str">
            <v>NA</v>
          </cell>
          <cell r="H9513" t="str">
            <v>Merchant Unregulated</v>
          </cell>
        </row>
        <row r="9514">
          <cell r="D9514" t="str">
            <v>Potsdam Village of</v>
          </cell>
          <cell r="E9514" t="str">
            <v>Water</v>
          </cell>
          <cell r="G9514" t="str">
            <v>NA</v>
          </cell>
          <cell r="H9514" t="str">
            <v>Merchant Unregulated</v>
          </cell>
        </row>
        <row r="9515">
          <cell r="D9515" t="str">
            <v>Villisca City of</v>
          </cell>
          <cell r="E9515" t="str">
            <v>Oil</v>
          </cell>
          <cell r="G9515" t="str">
            <v>NA</v>
          </cell>
          <cell r="H9515" t="str">
            <v>Regulated</v>
          </cell>
        </row>
        <row r="9516">
          <cell r="D9516" t="str">
            <v>NFI Industries Inc.</v>
          </cell>
          <cell r="E9516" t="str">
            <v>Solar</v>
          </cell>
          <cell r="G9516" t="str">
            <v>NA</v>
          </cell>
          <cell r="H9516" t="str">
            <v>Merchant Unregulated</v>
          </cell>
        </row>
        <row r="9517">
          <cell r="D9517" t="str">
            <v>Calpine Corporation</v>
          </cell>
          <cell r="E9517" t="str">
            <v>Solar</v>
          </cell>
          <cell r="G9517" t="str">
            <v>NA</v>
          </cell>
          <cell r="H9517" t="str">
            <v>Merchant Unregulated</v>
          </cell>
        </row>
        <row r="9518">
          <cell r="D9518" t="str">
            <v>New Jersey Resources Corporation</v>
          </cell>
          <cell r="E9518" t="str">
            <v>Solar</v>
          </cell>
          <cell r="G9518" t="str">
            <v>NA</v>
          </cell>
          <cell r="H9518" t="str">
            <v>Merchant Unregulated</v>
          </cell>
        </row>
        <row r="9519">
          <cell r="D9519" t="str">
            <v>Vinton City of IA</v>
          </cell>
          <cell r="E9519" t="str">
            <v>Oil</v>
          </cell>
          <cell r="G9519" t="str">
            <v>NA</v>
          </cell>
          <cell r="H9519" t="str">
            <v>Regulated</v>
          </cell>
        </row>
        <row r="9520">
          <cell r="D9520" t="str">
            <v>Viola Village of</v>
          </cell>
          <cell r="E9520" t="str">
            <v>Oil</v>
          </cell>
          <cell r="G9520" t="str">
            <v>NA</v>
          </cell>
          <cell r="H9520" t="str">
            <v>Regulated</v>
          </cell>
        </row>
        <row r="9521">
          <cell r="D9521" t="str">
            <v>Virginia City of</v>
          </cell>
          <cell r="E9521" t="str">
            <v>Coal</v>
          </cell>
          <cell r="G9521" t="str">
            <v>NA</v>
          </cell>
          <cell r="H9521" t="str">
            <v>Regulated</v>
          </cell>
        </row>
        <row r="9522">
          <cell r="D9522" t="str">
            <v>Ingenco Investors LLC</v>
          </cell>
          <cell r="E9522" t="str">
            <v>Biomass</v>
          </cell>
          <cell r="G9522" t="str">
            <v>NA</v>
          </cell>
          <cell r="H9522" t="str">
            <v>Merchant Unregulated</v>
          </cell>
        </row>
        <row r="9523">
          <cell r="D9523" t="str">
            <v>Ingenco Holdings LLC</v>
          </cell>
          <cell r="E9523" t="str">
            <v>Biomass</v>
          </cell>
          <cell r="G9523" t="str">
            <v>NA</v>
          </cell>
          <cell r="H9523" t="str">
            <v>Merchant Unregulated</v>
          </cell>
        </row>
        <row r="9524">
          <cell r="D9524" t="str">
            <v>Dominion Resources, Inc.</v>
          </cell>
          <cell r="E9524" t="str">
            <v>Coal</v>
          </cell>
          <cell r="G9524">
            <v>1132616</v>
          </cell>
          <cell r="H9524" t="str">
            <v>Regulated</v>
          </cell>
        </row>
        <row r="9525">
          <cell r="D9525" t="str">
            <v>Virginia Polytechnic Institute and State University</v>
          </cell>
          <cell r="E9525" t="str">
            <v>Coal</v>
          </cell>
          <cell r="G9525" t="str">
            <v>NA</v>
          </cell>
          <cell r="H9525" t="str">
            <v>Merchant Unregulated</v>
          </cell>
        </row>
        <row r="9526">
          <cell r="D9526" t="str">
            <v>SunEdison, Inc.</v>
          </cell>
          <cell r="E9526" t="str">
            <v>Solar</v>
          </cell>
          <cell r="G9526" t="str">
            <v>NA</v>
          </cell>
          <cell r="H9526" t="str">
            <v>Merchant Unregulated</v>
          </cell>
        </row>
        <row r="9527">
          <cell r="D9527" t="str">
            <v>Exelon Corporation</v>
          </cell>
          <cell r="E9527" t="str">
            <v>Solar</v>
          </cell>
          <cell r="G9527" t="str">
            <v>NA</v>
          </cell>
          <cell r="H9527" t="str">
            <v>Merchant Unregulated</v>
          </cell>
        </row>
        <row r="9528">
          <cell r="D9528" t="str">
            <v>New York Power Authority</v>
          </cell>
          <cell r="E9528" t="str">
            <v>Water</v>
          </cell>
          <cell r="G9528" t="str">
            <v>NA</v>
          </cell>
          <cell r="H9528" t="str">
            <v>Merchant Unregulated</v>
          </cell>
        </row>
        <row r="9529">
          <cell r="D9529" t="str">
            <v>Berkshire Hathaway Inc.</v>
          </cell>
          <cell r="E9529" t="str">
            <v>Water</v>
          </cell>
          <cell r="G9529">
            <v>-40</v>
          </cell>
          <cell r="H9529" t="str">
            <v>Regulated</v>
          </cell>
        </row>
        <row r="9530">
          <cell r="D9530" t="str">
            <v>MidAmerican Energy Holdings Company</v>
          </cell>
          <cell r="E9530" t="str">
            <v>Water</v>
          </cell>
          <cell r="G9530">
            <v>-5</v>
          </cell>
          <cell r="H9530" t="str">
            <v>Regulated</v>
          </cell>
        </row>
        <row r="9531">
          <cell r="D9531" t="str">
            <v>Manassas City of</v>
          </cell>
          <cell r="E9531" t="str">
            <v>Oil</v>
          </cell>
          <cell r="G9531" t="str">
            <v>NA</v>
          </cell>
          <cell r="H9531" t="str">
            <v>Regulated</v>
          </cell>
        </row>
        <row r="9532">
          <cell r="D9532" t="str">
            <v>Manassas City of</v>
          </cell>
          <cell r="E9532" t="str">
            <v>Oil</v>
          </cell>
          <cell r="G9532" t="str">
            <v>NA</v>
          </cell>
          <cell r="H9532" t="str">
            <v>Regulated</v>
          </cell>
        </row>
        <row r="9533">
          <cell r="D9533" t="str">
            <v>Dalton Utilities</v>
          </cell>
          <cell r="E9533" t="str">
            <v>Nuclear</v>
          </cell>
          <cell r="G9533">
            <v>312931</v>
          </cell>
          <cell r="H9533" t="str">
            <v>Regulated</v>
          </cell>
        </row>
        <row r="9534">
          <cell r="D9534" t="str">
            <v>Southern Company</v>
          </cell>
          <cell r="E9534" t="str">
            <v>Nuclear</v>
          </cell>
          <cell r="G9534">
            <v>8938095</v>
          </cell>
          <cell r="H9534" t="str">
            <v>Regulated</v>
          </cell>
        </row>
        <row r="9535">
          <cell r="D9535" t="str">
            <v>Municipal Electric Authority of Georgia</v>
          </cell>
          <cell r="E9535" t="str">
            <v>Nuclear</v>
          </cell>
          <cell r="G9535">
            <v>4439711</v>
          </cell>
          <cell r="H9535" t="str">
            <v>Regulated</v>
          </cell>
        </row>
        <row r="9536">
          <cell r="D9536" t="str">
            <v>Oglethorpe Power Corporation</v>
          </cell>
          <cell r="E9536" t="str">
            <v>Nuclear</v>
          </cell>
          <cell r="G9536">
            <v>5867459</v>
          </cell>
          <cell r="H9536" t="str">
            <v>Regulated</v>
          </cell>
        </row>
        <row r="9537">
          <cell r="D9537" t="str">
            <v>PG&amp;E Corporation</v>
          </cell>
          <cell r="E9537" t="str">
            <v>Water</v>
          </cell>
          <cell r="G9537">
            <v>32634</v>
          </cell>
          <cell r="H9537" t="str">
            <v>Regulated</v>
          </cell>
        </row>
        <row r="9538">
          <cell r="D9538" t="str">
            <v>PG&amp;E Corporation</v>
          </cell>
          <cell r="E9538" t="str">
            <v>Water</v>
          </cell>
          <cell r="G9538">
            <v>3006</v>
          </cell>
          <cell r="H9538" t="str">
            <v>Regulated</v>
          </cell>
        </row>
        <row r="9539">
          <cell r="D9539" t="str">
            <v>Silicon Valley Power</v>
          </cell>
          <cell r="E9539" t="str">
            <v>Gas</v>
          </cell>
          <cell r="G9539" t="str">
            <v>NA</v>
          </cell>
          <cell r="H9539" t="str">
            <v>Regulated</v>
          </cell>
        </row>
        <row r="9540">
          <cell r="D9540" t="str">
            <v>SunEdison, Inc.</v>
          </cell>
          <cell r="E9540" t="str">
            <v>Solar</v>
          </cell>
          <cell r="G9540" t="str">
            <v>NA</v>
          </cell>
          <cell r="H9540" t="str">
            <v>Merchant Unregulated</v>
          </cell>
        </row>
        <row r="9541">
          <cell r="D9541" t="str">
            <v>Berkshire Hathaway Inc.</v>
          </cell>
          <cell r="E9541" t="str">
            <v>Geothermal</v>
          </cell>
          <cell r="G9541" t="str">
            <v>NA</v>
          </cell>
          <cell r="H9541" t="str">
            <v>Merchant Unregulated</v>
          </cell>
        </row>
        <row r="9542">
          <cell r="D9542" t="str">
            <v>MidAmerican Energy Holdings Company</v>
          </cell>
          <cell r="E9542" t="str">
            <v>Geothermal</v>
          </cell>
          <cell r="G9542" t="str">
            <v>NA</v>
          </cell>
          <cell r="H9542" t="str">
            <v>Merchant Unregulated</v>
          </cell>
        </row>
        <row r="9543">
          <cell r="D9543" t="str">
            <v>TransAlta Corporation</v>
          </cell>
          <cell r="E9543" t="str">
            <v>Geothermal</v>
          </cell>
          <cell r="G9543" t="str">
            <v>NA</v>
          </cell>
          <cell r="H9543" t="str">
            <v>Merchant Unregulated</v>
          </cell>
        </row>
        <row r="9544">
          <cell r="D9544" t="str">
            <v>NRG Energy, Inc.</v>
          </cell>
          <cell r="E9544" t="str">
            <v>Coal</v>
          </cell>
          <cell r="G9544">
            <v>13365703</v>
          </cell>
          <cell r="H9544" t="str">
            <v>Merchant Unregulated</v>
          </cell>
        </row>
        <row r="9545">
          <cell r="D9545" t="str">
            <v>NRG Energy, Inc.</v>
          </cell>
          <cell r="E9545" t="str">
            <v>Gas</v>
          </cell>
          <cell r="G9545">
            <v>1009572</v>
          </cell>
          <cell r="H9545" t="str">
            <v>Merchant Unregulated</v>
          </cell>
        </row>
        <row r="9546">
          <cell r="D9546" t="str">
            <v>NRG Energy, Inc.</v>
          </cell>
          <cell r="E9546" t="str">
            <v>Gas</v>
          </cell>
          <cell r="G9546" t="str">
            <v>NA</v>
          </cell>
          <cell r="H9546" t="str">
            <v>Merchant Unregulated</v>
          </cell>
        </row>
        <row r="9547">
          <cell r="D9547" t="str">
            <v>NRG Energy, Inc.</v>
          </cell>
          <cell r="E9547" t="str">
            <v>Gas</v>
          </cell>
          <cell r="G9547">
            <v>136</v>
          </cell>
          <cell r="H9547" t="str">
            <v>Merchant Unregulated</v>
          </cell>
        </row>
        <row r="9548">
          <cell r="D9548" t="str">
            <v>California Department of Water Resources</v>
          </cell>
          <cell r="E9548" t="str">
            <v>Water</v>
          </cell>
          <cell r="G9548" t="str">
            <v>NA</v>
          </cell>
          <cell r="H9548" t="str">
            <v>Merchant Unregulated</v>
          </cell>
        </row>
        <row r="9549">
          <cell r="D9549" t="str">
            <v>Hawaiian Electric Industries, Inc.</v>
          </cell>
          <cell r="E9549" t="str">
            <v>Oil</v>
          </cell>
          <cell r="G9549" t="str">
            <v>NA</v>
          </cell>
          <cell r="H9549" t="str">
            <v>Regulated</v>
          </cell>
        </row>
        <row r="9550">
          <cell r="D9550" t="str">
            <v>FirstEnergy Corp.</v>
          </cell>
          <cell r="E9550" t="str">
            <v>Coal</v>
          </cell>
          <cell r="G9550">
            <v>8898900</v>
          </cell>
          <cell r="H9550" t="str">
            <v>Merchant Unregulated</v>
          </cell>
        </row>
        <row r="9551">
          <cell r="D9551" t="str">
            <v>FirstEnergy Corp.</v>
          </cell>
          <cell r="E9551" t="str">
            <v>Oil</v>
          </cell>
          <cell r="G9551">
            <v>322</v>
          </cell>
          <cell r="H9551" t="str">
            <v>Merchant Unregulated</v>
          </cell>
        </row>
        <row r="9552">
          <cell r="D9552" t="str">
            <v>Duke Energy Corporation</v>
          </cell>
          <cell r="E9552" t="str">
            <v>Oil</v>
          </cell>
          <cell r="G9552">
            <v>-115</v>
          </cell>
          <cell r="H9552" t="str">
            <v>Regulated</v>
          </cell>
        </row>
        <row r="9553">
          <cell r="D9553" t="str">
            <v>American Electric Power Company, Inc.</v>
          </cell>
          <cell r="E9553" t="str">
            <v>Coal</v>
          </cell>
          <cell r="G9553">
            <v>1214351</v>
          </cell>
          <cell r="H9553" t="str">
            <v>Regulated</v>
          </cell>
        </row>
        <row r="9554">
          <cell r="D9554" t="str">
            <v>AES Corporation</v>
          </cell>
          <cell r="E9554" t="str">
            <v>Coal</v>
          </cell>
          <cell r="G9554">
            <v>1343433</v>
          </cell>
          <cell r="H9554" t="str">
            <v>Regulated</v>
          </cell>
        </row>
        <row r="9555">
          <cell r="D9555" t="str">
            <v>Duke Energy Corporation</v>
          </cell>
          <cell r="E9555" t="str">
            <v>Coal</v>
          </cell>
          <cell r="G9555">
            <v>2223123</v>
          </cell>
          <cell r="H9555" t="str">
            <v>Regulated</v>
          </cell>
        </row>
        <row r="9556">
          <cell r="D9556" t="str">
            <v>Morrisville Village of</v>
          </cell>
          <cell r="E9556" t="str">
            <v>Water</v>
          </cell>
          <cell r="G9556" t="str">
            <v>NA</v>
          </cell>
          <cell r="H9556" t="str">
            <v>Regulated</v>
          </cell>
        </row>
        <row r="9557">
          <cell r="D9557" t="str">
            <v>Duke Energy Corporation</v>
          </cell>
          <cell r="E9557" t="str">
            <v>Coal</v>
          </cell>
          <cell r="G9557">
            <v>129425</v>
          </cell>
          <cell r="H9557" t="str">
            <v>Regulated</v>
          </cell>
        </row>
        <row r="9558">
          <cell r="D9558" t="str">
            <v>Duke Energy Corporation</v>
          </cell>
          <cell r="E9558" t="str">
            <v>Gas</v>
          </cell>
          <cell r="G9558">
            <v>55780</v>
          </cell>
          <cell r="H9558" t="str">
            <v>Regulated</v>
          </cell>
        </row>
        <row r="9559">
          <cell r="D9559" t="str">
            <v>Duke Energy Corporation</v>
          </cell>
          <cell r="E9559" t="str">
            <v>Oil</v>
          </cell>
          <cell r="G9559">
            <v>598</v>
          </cell>
          <cell r="H9559" t="str">
            <v>Regulated</v>
          </cell>
        </row>
        <row r="9560">
          <cell r="D9560" t="str">
            <v>Duke Energy Corporation</v>
          </cell>
          <cell r="E9560" t="str">
            <v>Coal</v>
          </cell>
          <cell r="G9560">
            <v>1608842</v>
          </cell>
          <cell r="H9560" t="str">
            <v>Regulated</v>
          </cell>
        </row>
        <row r="9561">
          <cell r="D9561" t="str">
            <v>Wabash Valley Power Association, Inc.</v>
          </cell>
          <cell r="E9561" t="str">
            <v>Coal</v>
          </cell>
          <cell r="G9561">
            <v>963916</v>
          </cell>
          <cell r="H9561" t="str">
            <v>Merchant Unregulated</v>
          </cell>
        </row>
        <row r="9562">
          <cell r="D9562" t="str">
            <v>Homestretch Geothermal, LLC</v>
          </cell>
          <cell r="E9562" t="str">
            <v>Geothermal</v>
          </cell>
          <cell r="G9562" t="str">
            <v>NA</v>
          </cell>
          <cell r="H9562" t="str">
            <v>Merchant Unregulated</v>
          </cell>
        </row>
        <row r="9563">
          <cell r="D9563" t="str">
            <v>Cromeco, Inc.</v>
          </cell>
          <cell r="E9563" t="str">
            <v>Biomass</v>
          </cell>
          <cell r="G9563" t="str">
            <v>NA</v>
          </cell>
          <cell r="H9563" t="str">
            <v>Merchant Unregulated</v>
          </cell>
        </row>
        <row r="9564">
          <cell r="D9564" t="str">
            <v>Colorado River Indian Irr Proj</v>
          </cell>
          <cell r="E9564" t="str">
            <v>Water</v>
          </cell>
          <cell r="G9564">
            <v>49810</v>
          </cell>
          <cell r="H9564" t="str">
            <v>Merchant Unregulated</v>
          </cell>
        </row>
        <row r="9565">
          <cell r="D9565" t="str">
            <v>Enpower Corp.</v>
          </cell>
          <cell r="E9565" t="str">
            <v>Biomass</v>
          </cell>
          <cell r="G9565" t="str">
            <v>NA</v>
          </cell>
          <cell r="H9565" t="str">
            <v>Merchant Unregulated</v>
          </cell>
        </row>
        <row r="9566">
          <cell r="D9566" t="str">
            <v>National Grid plc</v>
          </cell>
          <cell r="E9566" t="str">
            <v>Oil</v>
          </cell>
          <cell r="G9566">
            <v>51760</v>
          </cell>
          <cell r="H9566" t="str">
            <v>Merchant Unregulated</v>
          </cell>
        </row>
        <row r="9567">
          <cell r="D9567" t="str">
            <v>American Municipal Power, Inc.</v>
          </cell>
          <cell r="E9567" t="str">
            <v>Oil</v>
          </cell>
          <cell r="G9567" t="str">
            <v>NA</v>
          </cell>
          <cell r="H9567" t="str">
            <v>Merchant Unregulated</v>
          </cell>
        </row>
        <row r="9568">
          <cell r="D9568" t="str">
            <v>Exelon Corporation</v>
          </cell>
          <cell r="E9568" t="str">
            <v>Wind</v>
          </cell>
          <cell r="G9568" t="str">
            <v>NA</v>
          </cell>
          <cell r="H9568" t="str">
            <v>Merchant Unregulated</v>
          </cell>
        </row>
        <row r="9569">
          <cell r="D9569" t="str">
            <v>Shannon Rust</v>
          </cell>
          <cell r="E9569" t="str">
            <v>Wind</v>
          </cell>
          <cell r="G9569" t="str">
            <v>NA</v>
          </cell>
          <cell r="H9569" t="str">
            <v>Merchant Unregulated</v>
          </cell>
        </row>
        <row r="9570">
          <cell r="D9570" t="str">
            <v>Tim Rust</v>
          </cell>
          <cell r="E9570" t="str">
            <v>Wind</v>
          </cell>
          <cell r="G9570" t="str">
            <v>NA</v>
          </cell>
          <cell r="H9570" t="str">
            <v>Merchant Unregulated</v>
          </cell>
        </row>
        <row r="9571">
          <cell r="D9571" t="str">
            <v>Wahoo City of</v>
          </cell>
          <cell r="E9571" t="str">
            <v>Gas</v>
          </cell>
          <cell r="G9571" t="str">
            <v>NA</v>
          </cell>
          <cell r="H9571" t="str">
            <v>Regulated</v>
          </cell>
        </row>
        <row r="9572">
          <cell r="D9572" t="str">
            <v>Hawaiian Electric Industries, Inc.</v>
          </cell>
          <cell r="E9572" t="str">
            <v>Oil</v>
          </cell>
          <cell r="G9572">
            <v>1036794</v>
          </cell>
          <cell r="H9572" t="str">
            <v>Regulated</v>
          </cell>
        </row>
        <row r="9573">
          <cell r="D9573" t="str">
            <v>Hawaiian Electric Industries, Inc.</v>
          </cell>
          <cell r="E9573" t="str">
            <v>Oil</v>
          </cell>
          <cell r="G9573">
            <v>4707</v>
          </cell>
          <cell r="H9573" t="str">
            <v>Regulated</v>
          </cell>
        </row>
        <row r="9574">
          <cell r="D9574" t="str">
            <v>Hawaiian Electric Industries, Inc.</v>
          </cell>
          <cell r="E9574" t="str">
            <v>Water</v>
          </cell>
          <cell r="G9574" t="str">
            <v>NA</v>
          </cell>
          <cell r="H9574" t="str">
            <v>Regulated</v>
          </cell>
        </row>
        <row r="9575">
          <cell r="D9575" t="str">
            <v>MidAmerican Energy Holdings Company</v>
          </cell>
          <cell r="E9575" t="str">
            <v>Water</v>
          </cell>
          <cell r="G9575">
            <v>1376</v>
          </cell>
          <cell r="H9575" t="str">
            <v>Merchant Unregulated</v>
          </cell>
        </row>
        <row r="9576">
          <cell r="D9576" t="str">
            <v>Berkshire Hathaway Inc.</v>
          </cell>
          <cell r="E9576" t="str">
            <v>Water</v>
          </cell>
          <cell r="G9576">
            <v>12093</v>
          </cell>
          <cell r="H9576" t="str">
            <v>Merchant Unregulated</v>
          </cell>
        </row>
        <row r="9577">
          <cell r="D9577" t="str">
            <v>TransAlta Corporation</v>
          </cell>
          <cell r="E9577" t="str">
            <v>Water</v>
          </cell>
          <cell r="G9577">
            <v>13470</v>
          </cell>
          <cell r="H9577" t="str">
            <v>Merchant Unregulated</v>
          </cell>
        </row>
        <row r="9578">
          <cell r="D9578" t="str">
            <v>Hawaiian Electric Industries, Inc.</v>
          </cell>
          <cell r="E9578" t="str">
            <v>Oil</v>
          </cell>
          <cell r="G9578" t="str">
            <v>NA</v>
          </cell>
          <cell r="H9578" t="str">
            <v>Regulated</v>
          </cell>
        </row>
        <row r="9579">
          <cell r="D9579" t="str">
            <v>Pioneer Hi-Bred International, Inc.</v>
          </cell>
          <cell r="E9579" t="str">
            <v>Solar</v>
          </cell>
          <cell r="G9579" t="str">
            <v>NA</v>
          </cell>
          <cell r="H9579" t="str">
            <v>Merchant Unregulated</v>
          </cell>
        </row>
        <row r="9580">
          <cell r="D9580" t="str">
            <v>Alexander &amp; Baldwin, Inc.</v>
          </cell>
          <cell r="E9580" t="str">
            <v>Water</v>
          </cell>
          <cell r="G9580" t="str">
            <v>NA</v>
          </cell>
          <cell r="H9580" t="str">
            <v>Merchant Unregulated</v>
          </cell>
        </row>
        <row r="9581">
          <cell r="D9581" t="str">
            <v>North Slope Borough Power and Light</v>
          </cell>
          <cell r="E9581" t="str">
            <v>Oil</v>
          </cell>
          <cell r="G9581" t="str">
            <v>NA</v>
          </cell>
          <cell r="H9581" t="str">
            <v>Regulated</v>
          </cell>
        </row>
        <row r="9582">
          <cell r="D9582" t="str">
            <v>Wakefern Food Corporation</v>
          </cell>
          <cell r="E9582" t="str">
            <v>Solar</v>
          </cell>
          <cell r="G9582" t="str">
            <v>NA</v>
          </cell>
          <cell r="H9582" t="str">
            <v>Merchant Unregulated</v>
          </cell>
        </row>
        <row r="9583">
          <cell r="D9583" t="str">
            <v>New Jersey Resources Corporation</v>
          </cell>
          <cell r="E9583" t="str">
            <v>Solar</v>
          </cell>
          <cell r="G9583" t="str">
            <v>NA</v>
          </cell>
          <cell r="H9583" t="str">
            <v>Merchant Unregulated</v>
          </cell>
        </row>
        <row r="9584">
          <cell r="D9584" t="str">
            <v>Nebraska Public Power District</v>
          </cell>
          <cell r="E9584" t="str">
            <v>Gas</v>
          </cell>
          <cell r="G9584" t="str">
            <v>NA</v>
          </cell>
          <cell r="H9584" t="str">
            <v>Regulated</v>
          </cell>
        </row>
        <row r="9585">
          <cell r="D9585" t="str">
            <v>Enel S.p.A.</v>
          </cell>
          <cell r="E9585" t="str">
            <v>Water</v>
          </cell>
          <cell r="G9585" t="str">
            <v>NA</v>
          </cell>
          <cell r="H9585" t="str">
            <v>Merchant Unregulated</v>
          </cell>
        </row>
        <row r="9586">
          <cell r="D9586" t="str">
            <v>Alaska Village Electric Cooperative, Inc.</v>
          </cell>
          <cell r="E9586" t="str">
            <v>Oil</v>
          </cell>
          <cell r="G9586" t="str">
            <v>NA</v>
          </cell>
          <cell r="H9586" t="str">
            <v>Merchant Unregulated</v>
          </cell>
        </row>
        <row r="9587">
          <cell r="D9587" t="str">
            <v>Archer-Daniels-Midland Company</v>
          </cell>
          <cell r="E9587" t="str">
            <v>Coal</v>
          </cell>
          <cell r="G9587" t="str">
            <v>NA</v>
          </cell>
          <cell r="H9587" t="str">
            <v>Merchant Unregulated</v>
          </cell>
        </row>
        <row r="9588">
          <cell r="D9588" t="str">
            <v>UPC Energy Group</v>
          </cell>
          <cell r="E9588" t="str">
            <v>Solar</v>
          </cell>
          <cell r="G9588" t="str">
            <v>NA</v>
          </cell>
          <cell r="H9588" t="str">
            <v>Merchant Unregulated</v>
          </cell>
        </row>
        <row r="9589">
          <cell r="D9589" t="str">
            <v>Southern Company</v>
          </cell>
          <cell r="E9589" t="str">
            <v>Water</v>
          </cell>
          <cell r="G9589">
            <v>13363</v>
          </cell>
          <cell r="H9589" t="str">
            <v>Regulated</v>
          </cell>
        </row>
        <row r="9590">
          <cell r="D9590" t="str">
            <v>Southern Company</v>
          </cell>
          <cell r="E9590" t="str">
            <v>Water</v>
          </cell>
          <cell r="G9590">
            <v>343001</v>
          </cell>
          <cell r="H9590" t="str">
            <v>Regulated</v>
          </cell>
        </row>
        <row r="9591">
          <cell r="D9591" t="str">
            <v>PPL Corporation</v>
          </cell>
          <cell r="E9591" t="str">
            <v>Water</v>
          </cell>
          <cell r="G9591" t="str">
            <v>NA</v>
          </cell>
          <cell r="H9591" t="str">
            <v>Merchant Unregulated</v>
          </cell>
        </row>
        <row r="9592">
          <cell r="D9592" t="str">
            <v>LS Power Group</v>
          </cell>
          <cell r="E9592" t="str">
            <v>Gas</v>
          </cell>
          <cell r="G9592">
            <v>108921</v>
          </cell>
          <cell r="H9592" t="str">
            <v>Merchant Unregulated</v>
          </cell>
        </row>
        <row r="9593">
          <cell r="D9593" t="str">
            <v>Covanta Holding Corporation</v>
          </cell>
          <cell r="E9593" t="str">
            <v>Biomass</v>
          </cell>
          <cell r="G9593" t="str">
            <v>NA</v>
          </cell>
          <cell r="H9593" t="str">
            <v>Merchant Unregulated</v>
          </cell>
        </row>
        <row r="9594">
          <cell r="D9594" t="str">
            <v>Berkshire Hathaway Inc.</v>
          </cell>
          <cell r="E9594" t="str">
            <v>Water</v>
          </cell>
          <cell r="G9594">
            <v>5039</v>
          </cell>
          <cell r="H9594" t="str">
            <v>Regulated</v>
          </cell>
        </row>
        <row r="9595">
          <cell r="D9595" t="str">
            <v>MidAmerican Energy Holdings Company</v>
          </cell>
          <cell r="E9595" t="str">
            <v>Water</v>
          </cell>
          <cell r="G9595">
            <v>572</v>
          </cell>
          <cell r="H9595" t="str">
            <v>Regulated</v>
          </cell>
        </row>
        <row r="9596">
          <cell r="D9596" t="str">
            <v>Exelon Corporation</v>
          </cell>
          <cell r="E9596" t="str">
            <v>Wind</v>
          </cell>
          <cell r="G9596" t="str">
            <v>NA</v>
          </cell>
          <cell r="H9596" t="str">
            <v>Merchant Unregulated</v>
          </cell>
        </row>
        <row r="9597">
          <cell r="D9597" t="str">
            <v>Paul Schwarzrock</v>
          </cell>
          <cell r="E9597" t="str">
            <v>Wind</v>
          </cell>
          <cell r="G9597" t="str">
            <v>NA</v>
          </cell>
          <cell r="H9597" t="str">
            <v>Merchant Unregulated</v>
          </cell>
        </row>
        <row r="9598">
          <cell r="D9598" t="str">
            <v>SolarCity Corp</v>
          </cell>
          <cell r="E9598" t="str">
            <v>Solar</v>
          </cell>
          <cell r="G9598" t="str">
            <v>NA</v>
          </cell>
          <cell r="H9598" t="str">
            <v>Merchant Unregulated</v>
          </cell>
        </row>
        <row r="9599">
          <cell r="D9599" t="str">
            <v>Wal-Mart Stores, Inc.</v>
          </cell>
          <cell r="E9599" t="str">
            <v>Solar</v>
          </cell>
          <cell r="G9599" t="str">
            <v>NA</v>
          </cell>
          <cell r="H9599" t="str">
            <v>Merchant Unregulated</v>
          </cell>
        </row>
        <row r="9600">
          <cell r="D9600" t="str">
            <v>Turlock Irrigation District</v>
          </cell>
          <cell r="E9600" t="str">
            <v>Gas</v>
          </cell>
          <cell r="G9600" t="str">
            <v>NA</v>
          </cell>
          <cell r="H9600" t="str">
            <v>Merchant Unregulated</v>
          </cell>
        </row>
        <row r="9601">
          <cell r="D9601" t="str">
            <v>Edison International</v>
          </cell>
          <cell r="E9601" t="str">
            <v>Gas</v>
          </cell>
          <cell r="G9601" t="str">
            <v>NA</v>
          </cell>
          <cell r="H9601" t="str">
            <v>Merchant Unregulated</v>
          </cell>
        </row>
        <row r="9602">
          <cell r="D9602" t="str">
            <v>Turlock Irrigation District</v>
          </cell>
          <cell r="E9602" t="str">
            <v>Gas</v>
          </cell>
          <cell r="G9602">
            <v>1464475</v>
          </cell>
          <cell r="H9602" t="str">
            <v>Merchant Unregulated</v>
          </cell>
        </row>
        <row r="9603">
          <cell r="D9603" t="str">
            <v>Berkshire Hathaway Inc.</v>
          </cell>
          <cell r="E9603" t="str">
            <v>Wind</v>
          </cell>
          <cell r="G9603">
            <v>459583</v>
          </cell>
          <cell r="H9603" t="str">
            <v>Regulated</v>
          </cell>
        </row>
        <row r="9604">
          <cell r="D9604" t="str">
            <v>MidAmerican Energy Holdings Company</v>
          </cell>
          <cell r="E9604" t="str">
            <v>Wind</v>
          </cell>
          <cell r="G9604">
            <v>52201</v>
          </cell>
          <cell r="H9604" t="str">
            <v>Regulated</v>
          </cell>
        </row>
        <row r="9605">
          <cell r="D9605" t="str">
            <v>Covanta Holding Corporation</v>
          </cell>
          <cell r="E9605" t="str">
            <v>Biomass</v>
          </cell>
          <cell r="G9605" t="str">
            <v>NA</v>
          </cell>
          <cell r="H9605" t="str">
            <v>Merchant Unregulated</v>
          </cell>
        </row>
        <row r="9606">
          <cell r="D9606" t="str">
            <v>Southern Company</v>
          </cell>
          <cell r="E9606" t="str">
            <v>Water</v>
          </cell>
          <cell r="G9606">
            <v>367088</v>
          </cell>
          <cell r="H9606" t="str">
            <v>Regulated</v>
          </cell>
        </row>
        <row r="9607">
          <cell r="D9607" t="str">
            <v>American Electric Power Company, Inc.</v>
          </cell>
          <cell r="E9607" t="str">
            <v>Coal</v>
          </cell>
          <cell r="G9607">
            <v>165335</v>
          </cell>
          <cell r="H9607" t="str">
            <v>Regulated</v>
          </cell>
        </row>
        <row r="9608">
          <cell r="D9608" t="str">
            <v>AES Corporation</v>
          </cell>
          <cell r="E9608" t="str">
            <v>Coal</v>
          </cell>
          <cell r="G9608">
            <v>661020</v>
          </cell>
          <cell r="H9608" t="str">
            <v>Regulated</v>
          </cell>
        </row>
        <row r="9609">
          <cell r="D9609" t="str">
            <v>Duke Energy Corporation</v>
          </cell>
          <cell r="E9609" t="str">
            <v>Coal</v>
          </cell>
          <cell r="G9609">
            <v>2415532</v>
          </cell>
          <cell r="H9609" t="str">
            <v>Regulated</v>
          </cell>
        </row>
        <row r="9610">
          <cell r="D9610" t="str">
            <v>Duke Energy Corporation</v>
          </cell>
          <cell r="E9610" t="str">
            <v>Oil</v>
          </cell>
          <cell r="G9610">
            <v>713</v>
          </cell>
          <cell r="H9610" t="str">
            <v>Regulated</v>
          </cell>
        </row>
        <row r="9611">
          <cell r="D9611" t="str">
            <v>United States Government</v>
          </cell>
          <cell r="E9611" t="str">
            <v>Water</v>
          </cell>
          <cell r="G9611">
            <v>165035</v>
          </cell>
          <cell r="H9611" t="str">
            <v>Merchant Unregulated</v>
          </cell>
        </row>
        <row r="9612">
          <cell r="D9612" t="str">
            <v>NV Energy, Inc.</v>
          </cell>
          <cell r="E9612" t="str">
            <v>Gas</v>
          </cell>
          <cell r="G9612">
            <v>2612553</v>
          </cell>
          <cell r="H9612" t="str">
            <v>Regulated</v>
          </cell>
        </row>
        <row r="9613">
          <cell r="D9613" t="str">
            <v>Berkshire Hathaway Inc.</v>
          </cell>
          <cell r="E9613" t="str">
            <v>Coal</v>
          </cell>
          <cell r="G9613" t="str">
            <v>NA</v>
          </cell>
          <cell r="H9613" t="str">
            <v>Regulated</v>
          </cell>
        </row>
        <row r="9614">
          <cell r="D9614" t="str">
            <v>Central Iowa Power Cooperative</v>
          </cell>
          <cell r="E9614" t="str">
            <v>Coal</v>
          </cell>
          <cell r="G9614" t="str">
            <v>NA</v>
          </cell>
          <cell r="H9614" t="str">
            <v>Regulated</v>
          </cell>
        </row>
        <row r="9615">
          <cell r="D9615" t="str">
            <v>Corn Belt Power Cooperative</v>
          </cell>
          <cell r="E9615" t="str">
            <v>Coal</v>
          </cell>
          <cell r="G9615" t="str">
            <v>NA</v>
          </cell>
          <cell r="H9615" t="str">
            <v>Regulated</v>
          </cell>
        </row>
        <row r="9616">
          <cell r="D9616" t="str">
            <v>Cedar Falls Utilities</v>
          </cell>
          <cell r="E9616" t="str">
            <v>Coal</v>
          </cell>
          <cell r="G9616" t="str">
            <v>NA</v>
          </cell>
          <cell r="H9616" t="str">
            <v>Regulated</v>
          </cell>
        </row>
        <row r="9617">
          <cell r="D9617" t="str">
            <v>Alta City of</v>
          </cell>
          <cell r="E9617" t="str">
            <v>Coal</v>
          </cell>
          <cell r="G9617" t="str">
            <v>NA</v>
          </cell>
          <cell r="H9617" t="str">
            <v>Regulated</v>
          </cell>
        </row>
        <row r="9618">
          <cell r="D9618" t="str">
            <v>Montezuma City of IA</v>
          </cell>
          <cell r="E9618" t="str">
            <v>Coal</v>
          </cell>
          <cell r="G9618" t="str">
            <v>NA</v>
          </cell>
          <cell r="H9618" t="str">
            <v>Regulated</v>
          </cell>
        </row>
        <row r="9619">
          <cell r="D9619" t="str">
            <v>Sumner City of</v>
          </cell>
          <cell r="E9619" t="str">
            <v>Coal</v>
          </cell>
          <cell r="G9619" t="str">
            <v>NA</v>
          </cell>
          <cell r="H9619" t="str">
            <v>Regulated</v>
          </cell>
        </row>
        <row r="9620">
          <cell r="D9620" t="str">
            <v>West Bend City of</v>
          </cell>
          <cell r="E9620" t="str">
            <v>Coal</v>
          </cell>
          <cell r="G9620" t="str">
            <v>NA</v>
          </cell>
          <cell r="H9620" t="str">
            <v>Regulated</v>
          </cell>
        </row>
        <row r="9621">
          <cell r="D9621" t="str">
            <v>Spencer City of IA</v>
          </cell>
          <cell r="E9621" t="str">
            <v>Coal</v>
          </cell>
          <cell r="G9621" t="str">
            <v>NA</v>
          </cell>
          <cell r="H9621" t="str">
            <v>Regulated</v>
          </cell>
        </row>
        <row r="9622">
          <cell r="D9622" t="str">
            <v>Municipal Energy Agency of NE</v>
          </cell>
          <cell r="E9622" t="str">
            <v>Coal</v>
          </cell>
          <cell r="G9622" t="str">
            <v>NA</v>
          </cell>
          <cell r="H9622" t="str">
            <v>Regulated</v>
          </cell>
        </row>
        <row r="9623">
          <cell r="D9623" t="str">
            <v>New Hampton City of</v>
          </cell>
          <cell r="E9623" t="str">
            <v>Coal</v>
          </cell>
          <cell r="G9623" t="str">
            <v>NA</v>
          </cell>
          <cell r="H9623" t="str">
            <v>Regulated</v>
          </cell>
        </row>
        <row r="9624">
          <cell r="D9624" t="str">
            <v>Atlantic Municipal Utilities</v>
          </cell>
          <cell r="E9624" t="str">
            <v>Coal</v>
          </cell>
          <cell r="G9624" t="str">
            <v>NA</v>
          </cell>
          <cell r="H9624" t="str">
            <v>Regulated</v>
          </cell>
        </row>
        <row r="9625">
          <cell r="D9625" t="str">
            <v>MidAmerican Energy Holdings Company</v>
          </cell>
          <cell r="E9625" t="str">
            <v>Coal</v>
          </cell>
          <cell r="G9625" t="str">
            <v>NA</v>
          </cell>
          <cell r="H9625" t="str">
            <v>Regulated</v>
          </cell>
        </row>
        <row r="9626">
          <cell r="D9626" t="str">
            <v>Waverly Municipal Elec Utility</v>
          </cell>
          <cell r="E9626" t="str">
            <v>Coal</v>
          </cell>
          <cell r="G9626" t="str">
            <v>NA</v>
          </cell>
          <cell r="H9626" t="str">
            <v>Regulated</v>
          </cell>
        </row>
        <row r="9627">
          <cell r="D9627" t="str">
            <v>Eldridge City Utilities</v>
          </cell>
          <cell r="E9627" t="str">
            <v>Coal</v>
          </cell>
          <cell r="G9627" t="str">
            <v>NA</v>
          </cell>
          <cell r="H9627" t="str">
            <v>Regulated</v>
          </cell>
        </row>
        <row r="9628">
          <cell r="D9628" t="str">
            <v>Lincoln Electric System</v>
          </cell>
          <cell r="E9628" t="str">
            <v>Coal</v>
          </cell>
          <cell r="G9628" t="str">
            <v>NA</v>
          </cell>
          <cell r="H9628" t="str">
            <v>Regulated</v>
          </cell>
        </row>
        <row r="9629">
          <cell r="D9629" t="str">
            <v>Duke Energy Corporation</v>
          </cell>
          <cell r="E9629" t="str">
            <v>Water</v>
          </cell>
          <cell r="G9629">
            <v>120153</v>
          </cell>
          <cell r="H9629" t="str">
            <v>Regulated</v>
          </cell>
        </row>
        <row r="9630">
          <cell r="D9630" t="str">
            <v>Eugene City of</v>
          </cell>
          <cell r="E9630" t="str">
            <v>Water</v>
          </cell>
          <cell r="G9630" t="str">
            <v>NA</v>
          </cell>
          <cell r="H9630" t="str">
            <v>Regulated</v>
          </cell>
        </row>
        <row r="9631">
          <cell r="D9631" t="str">
            <v>ArcLight Capital Partners LLC</v>
          </cell>
          <cell r="E9631" t="str">
            <v>Gas</v>
          </cell>
          <cell r="G9631">
            <v>200045</v>
          </cell>
          <cell r="H9631" t="str">
            <v>Merchant Unregulated</v>
          </cell>
        </row>
        <row r="9632">
          <cell r="D9632" t="str">
            <v>General Electric Company</v>
          </cell>
          <cell r="E9632" t="str">
            <v>Gas</v>
          </cell>
          <cell r="G9632">
            <v>99624</v>
          </cell>
          <cell r="H9632" t="str">
            <v>Merchant Unregulated</v>
          </cell>
        </row>
        <row r="9633">
          <cell r="D9633" t="str">
            <v>GIC Private Limited</v>
          </cell>
          <cell r="E9633" t="str">
            <v>Gas</v>
          </cell>
          <cell r="G9633">
            <v>99624</v>
          </cell>
          <cell r="H9633" t="str">
            <v>Merchant Unregulated</v>
          </cell>
        </row>
        <row r="9634">
          <cell r="D9634" t="str">
            <v>Delaware County Electric Cooperative Inc.</v>
          </cell>
          <cell r="E9634" t="str">
            <v>Biomass</v>
          </cell>
          <cell r="G9634" t="str">
            <v>NA</v>
          </cell>
          <cell r="H9634" t="str">
            <v>Merchant Unregulated</v>
          </cell>
        </row>
        <row r="9635">
          <cell r="D9635" t="str">
            <v>Wamego City of</v>
          </cell>
          <cell r="E9635" t="str">
            <v>Gas</v>
          </cell>
          <cell r="G9635" t="str">
            <v>NA</v>
          </cell>
          <cell r="H9635" t="str">
            <v>Regulated</v>
          </cell>
        </row>
        <row r="9636">
          <cell r="D9636" t="str">
            <v>Grant County Public Utility District</v>
          </cell>
          <cell r="E9636" t="str">
            <v>Water</v>
          </cell>
          <cell r="G9636">
            <v>5186124</v>
          </cell>
          <cell r="H9636" t="str">
            <v>Regulated</v>
          </cell>
        </row>
        <row r="9637">
          <cell r="D9637" t="str">
            <v>Weber Basin Water Conservation Dist</v>
          </cell>
          <cell r="E9637" t="str">
            <v>Water</v>
          </cell>
          <cell r="G9637" t="str">
            <v>NA</v>
          </cell>
          <cell r="H9637" t="str">
            <v>Merchant Unregulated</v>
          </cell>
        </row>
        <row r="9638">
          <cell r="D9638" t="str">
            <v>Oglethorpe Power Corporation</v>
          </cell>
          <cell r="E9638" t="str">
            <v>Coal</v>
          </cell>
          <cell r="G9638">
            <v>1463211</v>
          </cell>
          <cell r="H9638" t="str">
            <v>Regulated</v>
          </cell>
        </row>
        <row r="9639">
          <cell r="D9639" t="str">
            <v>Municipal Electric Authority of Georgia</v>
          </cell>
          <cell r="E9639" t="str">
            <v>Coal</v>
          </cell>
          <cell r="G9639">
            <v>736485</v>
          </cell>
          <cell r="H9639" t="str">
            <v>Regulated</v>
          </cell>
        </row>
        <row r="9640">
          <cell r="D9640" t="str">
            <v>Southern Company</v>
          </cell>
          <cell r="E9640" t="str">
            <v>Coal</v>
          </cell>
          <cell r="G9640">
            <v>2609394</v>
          </cell>
          <cell r="H9640" t="str">
            <v>Regulated</v>
          </cell>
        </row>
        <row r="9641">
          <cell r="D9641" t="str">
            <v>Dalton Utilities</v>
          </cell>
          <cell r="E9641" t="str">
            <v>Coal</v>
          </cell>
          <cell r="G9641">
            <v>68283</v>
          </cell>
          <cell r="H9641" t="str">
            <v>Regulated</v>
          </cell>
        </row>
        <row r="9642">
          <cell r="D9642" t="str">
            <v>Southern Company</v>
          </cell>
          <cell r="E9642" t="str">
            <v>Gas</v>
          </cell>
          <cell r="G9642">
            <v>6890836</v>
          </cell>
          <cell r="H9642" t="str">
            <v>Merchant Unregulated</v>
          </cell>
        </row>
        <row r="9643">
          <cell r="D9643" t="str">
            <v>Southern Company</v>
          </cell>
          <cell r="E9643" t="str">
            <v>Oil</v>
          </cell>
          <cell r="G9643">
            <v>-384</v>
          </cell>
          <cell r="H9643" t="str">
            <v>Regulated</v>
          </cell>
        </row>
        <row r="9644">
          <cell r="D9644" t="str">
            <v>Dalton Utilities</v>
          </cell>
          <cell r="E9644" t="str">
            <v>Oil</v>
          </cell>
          <cell r="G9644">
            <v>-11</v>
          </cell>
          <cell r="H9644" t="str">
            <v>Regulated</v>
          </cell>
        </row>
        <row r="9645">
          <cell r="D9645" t="str">
            <v>Oglethorpe Power Corporation</v>
          </cell>
          <cell r="E9645" t="str">
            <v>Oil</v>
          </cell>
          <cell r="G9645">
            <v>-215</v>
          </cell>
          <cell r="H9645" t="str">
            <v>Regulated</v>
          </cell>
        </row>
        <row r="9646">
          <cell r="D9646" t="str">
            <v>Municipal Electric Authority of Georgia</v>
          </cell>
          <cell r="E9646" t="str">
            <v>Oil</v>
          </cell>
          <cell r="G9646">
            <v>-108</v>
          </cell>
          <cell r="H9646" t="str">
            <v>Regulated</v>
          </cell>
        </row>
        <row r="9647">
          <cell r="D9647" t="str">
            <v>Municipal Electric Authority of Georgia</v>
          </cell>
          <cell r="E9647" t="str">
            <v>Gas</v>
          </cell>
          <cell r="G9647">
            <v>1842437</v>
          </cell>
          <cell r="H9647" t="str">
            <v>Merchant Unregulated</v>
          </cell>
        </row>
        <row r="9648">
          <cell r="D9648" t="str">
            <v>Windsor Machinery Company, Inc.</v>
          </cell>
          <cell r="E9648" t="str">
            <v>Water</v>
          </cell>
          <cell r="G9648" t="str">
            <v>NA</v>
          </cell>
          <cell r="H9648" t="str">
            <v>Merchant Unregulated</v>
          </cell>
        </row>
        <row r="9649">
          <cell r="D9649" t="str">
            <v>EDF Group</v>
          </cell>
          <cell r="E9649" t="str">
            <v>Wind</v>
          </cell>
          <cell r="G9649">
            <v>320747</v>
          </cell>
          <cell r="H9649" t="str">
            <v>Merchant Unregulated</v>
          </cell>
        </row>
        <row r="9650">
          <cell r="D9650" t="str">
            <v>Exelon Corporation</v>
          </cell>
          <cell r="E9650" t="str">
            <v>Wind</v>
          </cell>
          <cell r="G9650" t="str">
            <v>NA</v>
          </cell>
          <cell r="H9650" t="str">
            <v>Merchant Unregulated</v>
          </cell>
        </row>
        <row r="9651">
          <cell r="D9651" t="str">
            <v>Pacific Trail Windfarm, LLC</v>
          </cell>
          <cell r="E9651" t="str">
            <v>Wind</v>
          </cell>
          <cell r="G9651" t="str">
            <v>NA</v>
          </cell>
          <cell r="H9651" t="str">
            <v>Merchant Unregulated</v>
          </cell>
        </row>
        <row r="9652">
          <cell r="D9652" t="str">
            <v>High Point Town of</v>
          </cell>
          <cell r="E9652" t="str">
            <v>Oil</v>
          </cell>
          <cell r="G9652" t="str">
            <v>NA</v>
          </cell>
          <cell r="H9652" t="str">
            <v>Merchant Unregulated</v>
          </cell>
        </row>
        <row r="9653">
          <cell r="D9653" t="str">
            <v>Enel S.p.A.</v>
          </cell>
          <cell r="E9653" t="str">
            <v>Water</v>
          </cell>
          <cell r="G9653" t="str">
            <v>NA</v>
          </cell>
          <cell r="H9653" t="str">
            <v>Merchant Unregulated</v>
          </cell>
        </row>
        <row r="9654">
          <cell r="D9654" t="str">
            <v>Confederated Tribes-Warm Springs</v>
          </cell>
          <cell r="E9654" t="str">
            <v>Biomass</v>
          </cell>
          <cell r="G9654" t="str">
            <v>NA</v>
          </cell>
          <cell r="H9654" t="str">
            <v>Merchant Unregulated</v>
          </cell>
        </row>
        <row r="9655">
          <cell r="D9655" t="str">
            <v>Sonoma County Water Agency</v>
          </cell>
          <cell r="E9655" t="str">
            <v>Water</v>
          </cell>
          <cell r="G9655" t="str">
            <v>NA</v>
          </cell>
          <cell r="H9655" t="str">
            <v>Merchant Unregulated</v>
          </cell>
        </row>
        <row r="9656">
          <cell r="D9656" t="str">
            <v>Confederated Tribes-Warm Springs</v>
          </cell>
          <cell r="E9656" t="str">
            <v>Water</v>
          </cell>
          <cell r="G9656">
            <v>93444</v>
          </cell>
          <cell r="H9656" t="str">
            <v>Merchant Unregulated</v>
          </cell>
        </row>
        <row r="9657">
          <cell r="D9657" t="str">
            <v>University of Michigan NCampus Research</v>
          </cell>
          <cell r="E9657" t="str">
            <v>Oil</v>
          </cell>
          <cell r="G9657" t="str">
            <v>NA</v>
          </cell>
          <cell r="H9657" t="str">
            <v>Merchant Unregulated</v>
          </cell>
        </row>
        <row r="9658">
          <cell r="D9658" t="str">
            <v>University of Michigan NCampus Research</v>
          </cell>
          <cell r="E9658" t="str">
            <v>Gas</v>
          </cell>
          <cell r="G9658" t="str">
            <v>NA</v>
          </cell>
          <cell r="H9658" t="str">
            <v>Merchant Unregulated</v>
          </cell>
        </row>
        <row r="9659">
          <cell r="D9659" t="str">
            <v>PPL Corporation</v>
          </cell>
          <cell r="E9659" t="str">
            <v>Solar</v>
          </cell>
          <cell r="G9659" t="str">
            <v>NA</v>
          </cell>
          <cell r="H9659" t="str">
            <v>Merchant Unregulated</v>
          </cell>
        </row>
        <row r="9660">
          <cell r="D9660" t="str">
            <v>NRG Energy, Inc.</v>
          </cell>
          <cell r="E9660" t="str">
            <v>Oil</v>
          </cell>
          <cell r="G9660" t="str">
            <v>NA</v>
          </cell>
          <cell r="H9660" t="str">
            <v>Merchant Unregulated</v>
          </cell>
        </row>
        <row r="9661">
          <cell r="D9661" t="str">
            <v>Covanta Holding Corporation</v>
          </cell>
          <cell r="E9661" t="str">
            <v>Biomass</v>
          </cell>
          <cell r="G9661" t="str">
            <v>NA</v>
          </cell>
          <cell r="H9661" t="str">
            <v>Merchant Unregulated</v>
          </cell>
        </row>
        <row r="9662">
          <cell r="D9662" t="str">
            <v>Delaware Municipal Electric Corporation, Inc.</v>
          </cell>
          <cell r="E9662" t="str">
            <v>Gas</v>
          </cell>
          <cell r="G9662" t="str">
            <v>NA</v>
          </cell>
          <cell r="H9662" t="str">
            <v>Merchant Unregulated</v>
          </cell>
        </row>
        <row r="9663">
          <cell r="D9663" t="str">
            <v>FirstEnergy Corp.</v>
          </cell>
          <cell r="E9663" t="str">
            <v>Water</v>
          </cell>
          <cell r="G9663" t="str">
            <v>NA</v>
          </cell>
          <cell r="H9663" t="str">
            <v>Merchant Unregulated</v>
          </cell>
        </row>
        <row r="9664">
          <cell r="D9664" t="str">
            <v>Boralex Inc.</v>
          </cell>
          <cell r="E9664" t="str">
            <v>Water</v>
          </cell>
          <cell r="G9664" t="str">
            <v>NA</v>
          </cell>
          <cell r="H9664" t="str">
            <v>Merchant Unregulated</v>
          </cell>
        </row>
        <row r="9665">
          <cell r="D9665" t="str">
            <v>Strata Solar LLC</v>
          </cell>
          <cell r="E9665" t="str">
            <v>Solar</v>
          </cell>
          <cell r="G9665" t="str">
            <v>NA</v>
          </cell>
          <cell r="H9665" t="str">
            <v>Merchant Unregulated</v>
          </cell>
        </row>
        <row r="9666">
          <cell r="D9666" t="str">
            <v>Vectren Corporation</v>
          </cell>
          <cell r="E9666" t="str">
            <v>Coal</v>
          </cell>
          <cell r="G9666">
            <v>1088066</v>
          </cell>
          <cell r="H9666" t="str">
            <v>Regulated</v>
          </cell>
        </row>
        <row r="9667">
          <cell r="D9667" t="str">
            <v>Alcoa, Inc.</v>
          </cell>
          <cell r="E9667" t="str">
            <v>Coal</v>
          </cell>
          <cell r="G9667">
            <v>4181024</v>
          </cell>
          <cell r="H9667" t="str">
            <v>Regulated</v>
          </cell>
        </row>
        <row r="9668">
          <cell r="D9668" t="str">
            <v>American Hydro Power Co.</v>
          </cell>
          <cell r="E9668" t="str">
            <v>Water</v>
          </cell>
          <cell r="G9668" t="str">
            <v>NA</v>
          </cell>
          <cell r="H9668" t="str">
            <v>Merchant Unregulated</v>
          </cell>
        </row>
        <row r="9669">
          <cell r="D9669" t="str">
            <v>AES Corporation</v>
          </cell>
          <cell r="E9669" t="str">
            <v>Coal</v>
          </cell>
          <cell r="G9669">
            <v>1314894</v>
          </cell>
          <cell r="H9669" t="str">
            <v>Merchant Unregulated</v>
          </cell>
        </row>
        <row r="9670">
          <cell r="D9670" t="str">
            <v>FLS Energy Inc.</v>
          </cell>
          <cell r="E9670" t="str">
            <v>Solar</v>
          </cell>
          <cell r="G9670" t="str">
            <v>NA</v>
          </cell>
          <cell r="H9670" t="str">
            <v>Merchant Unregulated</v>
          </cell>
        </row>
        <row r="9671">
          <cell r="D9671" t="str">
            <v>Crisp County Power Comm</v>
          </cell>
          <cell r="E9671" t="str">
            <v>Water</v>
          </cell>
          <cell r="G9671" t="str">
            <v>NA</v>
          </cell>
          <cell r="H9671" t="str">
            <v>Regulated</v>
          </cell>
        </row>
        <row r="9672">
          <cell r="D9672" t="str">
            <v>Wasatch Integrated Waste Management District</v>
          </cell>
          <cell r="E9672" t="str">
            <v>Biomass</v>
          </cell>
          <cell r="G9672" t="str">
            <v>NA</v>
          </cell>
          <cell r="H9672" t="str">
            <v>Merchant Unregulated</v>
          </cell>
        </row>
        <row r="9673">
          <cell r="D9673" t="str">
            <v>Primex Farms, LLC</v>
          </cell>
          <cell r="E9673" t="str">
            <v>Solar</v>
          </cell>
          <cell r="G9673" t="str">
            <v>NA</v>
          </cell>
          <cell r="H9673" t="str">
            <v>Merchant Unregulated</v>
          </cell>
        </row>
        <row r="9674">
          <cell r="D9674" t="str">
            <v>Washington City of KS</v>
          </cell>
          <cell r="E9674" t="str">
            <v>Oil</v>
          </cell>
          <cell r="G9674" t="str">
            <v>NA</v>
          </cell>
          <cell r="H9674" t="str">
            <v>Regulated</v>
          </cell>
        </row>
        <row r="9675">
          <cell r="D9675" t="str">
            <v>ArcLight Capital Partners LLC</v>
          </cell>
          <cell r="E9675" t="str">
            <v>Gas</v>
          </cell>
          <cell r="G9675">
            <v>137753</v>
          </cell>
          <cell r="H9675" t="str">
            <v>Merchant Unregulated</v>
          </cell>
        </row>
        <row r="9676">
          <cell r="D9676" t="str">
            <v>General Electric Company</v>
          </cell>
          <cell r="E9676" t="str">
            <v>Gas</v>
          </cell>
          <cell r="G9676">
            <v>68602</v>
          </cell>
          <cell r="H9676" t="str">
            <v>Merchant Unregulated</v>
          </cell>
        </row>
        <row r="9677">
          <cell r="D9677" t="str">
            <v>GIC Private Limited</v>
          </cell>
          <cell r="E9677" t="str">
            <v>Gas</v>
          </cell>
          <cell r="G9677">
            <v>68602</v>
          </cell>
          <cell r="H9677" t="str">
            <v>Merchant Unregulated</v>
          </cell>
        </row>
        <row r="9678">
          <cell r="D9678" t="str">
            <v>Southern Company</v>
          </cell>
          <cell r="E9678" t="str">
            <v>Gas</v>
          </cell>
          <cell r="G9678">
            <v>769587</v>
          </cell>
          <cell r="H9678" t="str">
            <v>Regulated</v>
          </cell>
        </row>
        <row r="9679">
          <cell r="D9679" t="str">
            <v>Duke Energy Corporation</v>
          </cell>
          <cell r="E9679" t="str">
            <v>Gas</v>
          </cell>
          <cell r="G9679">
            <v>4304370</v>
          </cell>
          <cell r="H9679" t="str">
            <v>Regulated</v>
          </cell>
        </row>
        <row r="9680">
          <cell r="D9680" t="str">
            <v>Washington Island Electric Cooperative Inc.</v>
          </cell>
          <cell r="E9680" t="str">
            <v>Oil</v>
          </cell>
          <cell r="G9680" t="str">
            <v>NA</v>
          </cell>
          <cell r="H9680" t="str">
            <v>Merchant Unregulated</v>
          </cell>
        </row>
        <row r="9681">
          <cell r="D9681" t="str">
            <v>PG&amp;E Corporation</v>
          </cell>
          <cell r="E9681" t="str">
            <v>Oil</v>
          </cell>
          <cell r="G9681">
            <v>0</v>
          </cell>
          <cell r="H9681" t="str">
            <v>Regulated</v>
          </cell>
        </row>
        <row r="9682">
          <cell r="D9682" t="str">
            <v>Duke Energy Corporation</v>
          </cell>
          <cell r="E9682" t="str">
            <v>Solar</v>
          </cell>
          <cell r="G9682" t="str">
            <v>NA</v>
          </cell>
          <cell r="H9682" t="str">
            <v>Merchant Unregulated</v>
          </cell>
        </row>
        <row r="9683">
          <cell r="D9683" t="str">
            <v>Truckee Meadows Water Authority</v>
          </cell>
          <cell r="E9683" t="str">
            <v>Water</v>
          </cell>
          <cell r="G9683" t="str">
            <v>NA</v>
          </cell>
          <cell r="H9683" t="str">
            <v>Regulated</v>
          </cell>
        </row>
        <row r="9684">
          <cell r="D9684" t="str">
            <v>Occidental Petroleum Corporation</v>
          </cell>
          <cell r="E9684" t="str">
            <v>Gas</v>
          </cell>
          <cell r="G9684" t="str">
            <v>NA</v>
          </cell>
          <cell r="H9684" t="str">
            <v>Merchant Unregulated</v>
          </cell>
        </row>
        <row r="9685">
          <cell r="D9685" t="str">
            <v>Atlantic County Utilities Authority</v>
          </cell>
          <cell r="E9685" t="str">
            <v>Solar</v>
          </cell>
          <cell r="G9685" t="str">
            <v>NA</v>
          </cell>
          <cell r="H9685" t="str">
            <v>Merchant Unregulated</v>
          </cell>
        </row>
        <row r="9686">
          <cell r="D9686" t="str">
            <v>Tennessee Valley Authority</v>
          </cell>
          <cell r="E9686" t="str">
            <v>Water</v>
          </cell>
          <cell r="G9686" t="str">
            <v>NA</v>
          </cell>
          <cell r="H9686" t="str">
            <v>Merchant Unregulated</v>
          </cell>
        </row>
        <row r="9687">
          <cell r="D9687" t="str">
            <v>Watchtower Bible &amp; Tract Society</v>
          </cell>
          <cell r="E9687" t="str">
            <v>Gas</v>
          </cell>
          <cell r="G9687" t="str">
            <v>NA</v>
          </cell>
          <cell r="H9687" t="str">
            <v>Merchant Unregulated</v>
          </cell>
        </row>
        <row r="9688">
          <cell r="D9688" t="str">
            <v>Morganton City of</v>
          </cell>
          <cell r="E9688" t="str">
            <v>Oil</v>
          </cell>
          <cell r="G9688" t="str">
            <v>NA</v>
          </cell>
          <cell r="H9688" t="str">
            <v>Regulated</v>
          </cell>
        </row>
        <row r="9689">
          <cell r="D9689" t="str">
            <v>Connecticut Municipal Electric Energy Cooperative</v>
          </cell>
          <cell r="E9689" t="str">
            <v>Oil</v>
          </cell>
          <cell r="G9689" t="str">
            <v>NA</v>
          </cell>
          <cell r="H9689" t="str">
            <v>Regulated</v>
          </cell>
        </row>
        <row r="9690">
          <cell r="D9690" t="str">
            <v>Manassas City of</v>
          </cell>
          <cell r="E9690" t="str">
            <v>Oil</v>
          </cell>
          <cell r="G9690" t="str">
            <v>NA</v>
          </cell>
          <cell r="H9690" t="str">
            <v>Regulated</v>
          </cell>
        </row>
        <row r="9691">
          <cell r="D9691" t="str">
            <v>Gaz Métro Limited Partnership</v>
          </cell>
          <cell r="E9691" t="str">
            <v>Water</v>
          </cell>
          <cell r="G9691">
            <v>16947</v>
          </cell>
          <cell r="H9691" t="str">
            <v>Regulated</v>
          </cell>
        </row>
        <row r="9692">
          <cell r="D9692" t="str">
            <v>GDF Suez SA</v>
          </cell>
          <cell r="E9692" t="str">
            <v>Gas</v>
          </cell>
          <cell r="G9692" t="str">
            <v>NA</v>
          </cell>
          <cell r="H9692" t="str">
            <v>Merchant Unregulated</v>
          </cell>
        </row>
        <row r="9693">
          <cell r="D9693" t="str">
            <v>AW Power Holdings, LLC</v>
          </cell>
          <cell r="E9693" t="str">
            <v>Gas</v>
          </cell>
          <cell r="G9693" t="str">
            <v>NA</v>
          </cell>
          <cell r="H9693" t="str">
            <v>Merchant Unregulated</v>
          </cell>
        </row>
        <row r="9694">
          <cell r="D9694" t="str">
            <v>Sasco River Advisors LLC</v>
          </cell>
          <cell r="E9694" t="str">
            <v>Gas</v>
          </cell>
          <cell r="G9694" t="str">
            <v>NA</v>
          </cell>
          <cell r="H9694" t="str">
            <v>Merchant Unregulated</v>
          </cell>
        </row>
        <row r="9695">
          <cell r="D9695" t="str">
            <v>SCANA Corporation</v>
          </cell>
          <cell r="E9695" t="str">
            <v>Coal</v>
          </cell>
          <cell r="G9695">
            <v>3697547</v>
          </cell>
          <cell r="H9695" t="str">
            <v>Regulated</v>
          </cell>
        </row>
        <row r="9696">
          <cell r="D9696" t="str">
            <v>Duke Energy Corporation</v>
          </cell>
          <cell r="E9696" t="str">
            <v>Water</v>
          </cell>
          <cell r="G9696">
            <v>125831</v>
          </cell>
          <cell r="H9696" t="str">
            <v>Regulated</v>
          </cell>
        </row>
        <row r="9697">
          <cell r="D9697" t="str">
            <v>Entergy Corporation</v>
          </cell>
          <cell r="E9697" t="str">
            <v>Gas</v>
          </cell>
          <cell r="G9697">
            <v>714879</v>
          </cell>
          <cell r="H9697" t="str">
            <v>Regulated</v>
          </cell>
        </row>
        <row r="9698">
          <cell r="D9698" t="str">
            <v>Entergy Corporation</v>
          </cell>
          <cell r="E9698" t="str">
            <v>Nuclear</v>
          </cell>
          <cell r="G9698">
            <v>7853958</v>
          </cell>
          <cell r="H9698" t="str">
            <v>Regulated</v>
          </cell>
        </row>
        <row r="9699">
          <cell r="D9699" t="str">
            <v>Entergy Corporation</v>
          </cell>
          <cell r="E9699" t="str">
            <v>Oil</v>
          </cell>
          <cell r="G9699">
            <v>1126</v>
          </cell>
          <cell r="H9699" t="str">
            <v>Regulated</v>
          </cell>
        </row>
        <row r="9700">
          <cell r="D9700" t="str">
            <v>American Electric Power Company, Inc.</v>
          </cell>
          <cell r="E9700" t="str">
            <v>Gas</v>
          </cell>
          <cell r="G9700">
            <v>5027420</v>
          </cell>
          <cell r="H9700" t="str">
            <v>Regulated</v>
          </cell>
        </row>
        <row r="9701">
          <cell r="D9701" t="str">
            <v>Waterloo City of</v>
          </cell>
          <cell r="E9701" t="str">
            <v>Gas</v>
          </cell>
          <cell r="G9701" t="str">
            <v>NA</v>
          </cell>
          <cell r="H9701" t="str">
            <v>Regulated</v>
          </cell>
        </row>
        <row r="9702">
          <cell r="D9702" t="str">
            <v>Berkshire Hathaway Inc.</v>
          </cell>
          <cell r="E9702" t="str">
            <v>Oil</v>
          </cell>
          <cell r="G9702" t="str">
            <v>NA</v>
          </cell>
          <cell r="H9702" t="str">
            <v>Regulated</v>
          </cell>
        </row>
        <row r="9703">
          <cell r="D9703" t="str">
            <v>MidAmerican Energy Holdings Company</v>
          </cell>
          <cell r="E9703" t="str">
            <v>Oil</v>
          </cell>
          <cell r="G9703" t="str">
            <v>NA</v>
          </cell>
          <cell r="H9703" t="str">
            <v>Regulated</v>
          </cell>
        </row>
        <row r="9704">
          <cell r="D9704" t="str">
            <v>American Energy Solutions Inc</v>
          </cell>
          <cell r="E9704" t="str">
            <v>Water</v>
          </cell>
          <cell r="G9704" t="str">
            <v>NA</v>
          </cell>
          <cell r="H9704" t="str">
            <v>Merchant Unregulated</v>
          </cell>
        </row>
        <row r="9705">
          <cell r="D9705" t="str">
            <v>Sustainable Power Group</v>
          </cell>
          <cell r="E9705" t="str">
            <v>Solar</v>
          </cell>
          <cell r="G9705" t="str">
            <v>NA</v>
          </cell>
          <cell r="H9705" t="str">
            <v>Merchant Unregulated</v>
          </cell>
        </row>
        <row r="9706">
          <cell r="D9706" t="str">
            <v>Waterloo City of</v>
          </cell>
          <cell r="E9706" t="str">
            <v>Oil</v>
          </cell>
          <cell r="G9706" t="str">
            <v>NA</v>
          </cell>
          <cell r="H9706" t="str">
            <v>Regulated</v>
          </cell>
        </row>
        <row r="9707">
          <cell r="D9707" t="str">
            <v>Brookfield Renewable Energy Partners L.P.</v>
          </cell>
          <cell r="E9707" t="str">
            <v>Water</v>
          </cell>
          <cell r="G9707" t="str">
            <v>NA</v>
          </cell>
          <cell r="H9707" t="str">
            <v>Merchant Unregulated</v>
          </cell>
        </row>
        <row r="9708">
          <cell r="D9708" t="str">
            <v>Brookfield Asset Management Inc.</v>
          </cell>
          <cell r="E9708" t="str">
            <v>Water</v>
          </cell>
          <cell r="G9708" t="str">
            <v>NA</v>
          </cell>
          <cell r="H9708" t="str">
            <v>Merchant Unregulated</v>
          </cell>
        </row>
        <row r="9709">
          <cell r="D9709" t="str">
            <v>Peabody City of</v>
          </cell>
          <cell r="E9709" t="str">
            <v>Gas</v>
          </cell>
          <cell r="G9709">
            <v>12650</v>
          </cell>
          <cell r="H9709" t="str">
            <v>Regulated</v>
          </cell>
        </row>
        <row r="9710">
          <cell r="D9710" t="str">
            <v>First Reserve Corporation</v>
          </cell>
          <cell r="E9710" t="str">
            <v>Oil</v>
          </cell>
          <cell r="G9710" t="str">
            <v>NA</v>
          </cell>
          <cell r="H9710" t="str">
            <v>Merchant Unregulated</v>
          </cell>
        </row>
        <row r="9711">
          <cell r="D9711" t="str">
            <v>Western Minnesota Municipal Power Agency</v>
          </cell>
          <cell r="E9711" t="str">
            <v>Oil</v>
          </cell>
          <cell r="G9711" t="str">
            <v>NA</v>
          </cell>
          <cell r="H9711" t="str">
            <v>Merchant Unregulated</v>
          </cell>
        </row>
        <row r="9712">
          <cell r="D9712" t="str">
            <v>Watkins Manufacturing Corporation</v>
          </cell>
          <cell r="E9712" t="str">
            <v>Gas</v>
          </cell>
          <cell r="G9712" t="str">
            <v>NA</v>
          </cell>
          <cell r="H9712" t="str">
            <v>Merchant Unregulated</v>
          </cell>
        </row>
        <row r="9713">
          <cell r="D9713" t="str">
            <v>Tesoro Corporation</v>
          </cell>
          <cell r="E9713" t="str">
            <v>Gas</v>
          </cell>
          <cell r="G9713" t="str">
            <v>NA</v>
          </cell>
          <cell r="H9713" t="str">
            <v>Merchant Unregulated</v>
          </cell>
        </row>
        <row r="9714">
          <cell r="D9714" t="str">
            <v>Edison International</v>
          </cell>
          <cell r="E9714" t="str">
            <v>Gas</v>
          </cell>
          <cell r="G9714">
            <v>1502378</v>
          </cell>
          <cell r="H9714" t="str">
            <v>Merchant Unregulated</v>
          </cell>
        </row>
        <row r="9715">
          <cell r="D9715" t="str">
            <v>Tennessee Valley Authority</v>
          </cell>
          <cell r="E9715" t="str">
            <v>Water</v>
          </cell>
          <cell r="G9715">
            <v>850596</v>
          </cell>
          <cell r="H9715" t="str">
            <v>Merchant Unregulated</v>
          </cell>
        </row>
        <row r="9716">
          <cell r="D9716" t="str">
            <v>Tennessee Valley Authority</v>
          </cell>
          <cell r="E9716" t="str">
            <v>Nuclear</v>
          </cell>
          <cell r="G9716">
            <v>8516471</v>
          </cell>
          <cell r="H9716" t="str">
            <v>Merchant Unregulated</v>
          </cell>
        </row>
        <row r="9717">
          <cell r="D9717" t="str">
            <v>Strata Solar LLC</v>
          </cell>
          <cell r="E9717" t="str">
            <v>Solar</v>
          </cell>
          <cell r="G9717" t="str">
            <v>NA</v>
          </cell>
          <cell r="H9717" t="str">
            <v>Merchant Unregulated</v>
          </cell>
        </row>
        <row r="9718">
          <cell r="D9718" t="str">
            <v>Edison International</v>
          </cell>
          <cell r="E9718" t="str">
            <v>Coal</v>
          </cell>
          <cell r="G9718">
            <v>3314424</v>
          </cell>
          <cell r="H9718" t="str">
            <v>Merchant Unregulated</v>
          </cell>
        </row>
        <row r="9719">
          <cell r="D9719" t="str">
            <v>Edison International</v>
          </cell>
          <cell r="E9719" t="str">
            <v>Oil</v>
          </cell>
          <cell r="G9719">
            <v>441</v>
          </cell>
          <cell r="H9719" t="str">
            <v>Merchant Unregulated</v>
          </cell>
        </row>
        <row r="9720">
          <cell r="D9720" t="str">
            <v>SunEdison, Inc.</v>
          </cell>
          <cell r="E9720" t="str">
            <v>Solar</v>
          </cell>
          <cell r="G9720" t="str">
            <v>NA</v>
          </cell>
          <cell r="H9720" t="str">
            <v>Merchant Unregulated</v>
          </cell>
        </row>
        <row r="9721">
          <cell r="D9721" t="str">
            <v>Eugene City of</v>
          </cell>
          <cell r="E9721" t="str">
            <v>Biomass</v>
          </cell>
          <cell r="G9721" t="str">
            <v>NA</v>
          </cell>
          <cell r="H9721" t="str">
            <v>Regulated</v>
          </cell>
        </row>
        <row r="9722">
          <cell r="D9722" t="str">
            <v>Clatskanie People's Utility District</v>
          </cell>
          <cell r="E9722" t="str">
            <v>Biomass</v>
          </cell>
          <cell r="G9722" t="str">
            <v>NA</v>
          </cell>
          <cell r="H9722" t="str">
            <v>Regulated</v>
          </cell>
        </row>
        <row r="9723">
          <cell r="D9723" t="str">
            <v>State of Wisconsin</v>
          </cell>
          <cell r="E9723" t="str">
            <v>Coal</v>
          </cell>
          <cell r="G9723" t="str">
            <v>NA</v>
          </cell>
          <cell r="H9723" t="str">
            <v>Merchant Unregulated</v>
          </cell>
        </row>
        <row r="9724">
          <cell r="D9724" t="str">
            <v>Integrys Energy Group, Inc.</v>
          </cell>
          <cell r="E9724" t="str">
            <v>Water</v>
          </cell>
          <cell r="G9724">
            <v>17759</v>
          </cell>
          <cell r="H9724" t="str">
            <v>Regulated</v>
          </cell>
        </row>
        <row r="9725">
          <cell r="D9725" t="str">
            <v>Wausau-Mosinee Paper Corporation</v>
          </cell>
          <cell r="E9725" t="str">
            <v>Coal</v>
          </cell>
          <cell r="G9725" t="str">
            <v>NA</v>
          </cell>
          <cell r="H9725" t="str">
            <v>Merchant Unregulated</v>
          </cell>
        </row>
        <row r="9726">
          <cell r="D9726" t="str">
            <v>Waverly Municipal Elec Utility</v>
          </cell>
          <cell r="E9726" t="str">
            <v>Wind</v>
          </cell>
          <cell r="G9726" t="str">
            <v>NA</v>
          </cell>
          <cell r="H9726" t="str">
            <v>Regulated</v>
          </cell>
        </row>
        <row r="9727">
          <cell r="D9727" t="str">
            <v>SC Johnson</v>
          </cell>
          <cell r="E9727" t="str">
            <v>Gas</v>
          </cell>
          <cell r="G9727" t="str">
            <v>NA</v>
          </cell>
          <cell r="H9727" t="str">
            <v>Merchant Unregulated</v>
          </cell>
        </row>
        <row r="9728">
          <cell r="D9728" t="str">
            <v>Wisconsin Energy Corporation</v>
          </cell>
          <cell r="E9728" t="str">
            <v>Water</v>
          </cell>
          <cell r="G9728">
            <v>419</v>
          </cell>
          <cell r="H9728" t="str">
            <v>Regulated</v>
          </cell>
        </row>
        <row r="9729">
          <cell r="D9729" t="str">
            <v>NextEra Energy, Inc.</v>
          </cell>
          <cell r="E9729" t="str">
            <v>Wind</v>
          </cell>
          <cell r="G9729">
            <v>141670</v>
          </cell>
          <cell r="H9729" t="str">
            <v>Merchant Unregulated</v>
          </cell>
        </row>
        <row r="9730">
          <cell r="D9730" t="str">
            <v>Duke Energy Corporation</v>
          </cell>
          <cell r="E9730" t="str">
            <v>Gas</v>
          </cell>
          <cell r="G9730">
            <v>530907</v>
          </cell>
          <cell r="H9730" t="str">
            <v>Regulated</v>
          </cell>
        </row>
        <row r="9731">
          <cell r="D9731" t="str">
            <v>Methane Power Inc.</v>
          </cell>
          <cell r="E9731" t="str">
            <v>Biomass</v>
          </cell>
          <cell r="G9731" t="str">
            <v>NA</v>
          </cell>
          <cell r="H9731" t="str">
            <v>Merchant Unregulated</v>
          </cell>
        </row>
        <row r="9732">
          <cell r="D9732" t="str">
            <v>Wayne City of</v>
          </cell>
          <cell r="E9732" t="str">
            <v>Oil</v>
          </cell>
          <cell r="G9732" t="str">
            <v>NA</v>
          </cell>
          <cell r="H9732" t="str">
            <v>Regulated</v>
          </cell>
        </row>
        <row r="9733">
          <cell r="D9733" t="str">
            <v>DCO Energy LLC</v>
          </cell>
          <cell r="E9733" t="str">
            <v>Biomass</v>
          </cell>
          <cell r="G9733" t="str">
            <v>NA</v>
          </cell>
          <cell r="H9733" t="str">
            <v>Merchant Unregulated</v>
          </cell>
        </row>
        <row r="9734">
          <cell r="D9734" t="str">
            <v>South Jersey Industries, Inc.</v>
          </cell>
          <cell r="E9734" t="str">
            <v>Biomass</v>
          </cell>
          <cell r="G9734" t="str">
            <v>NA</v>
          </cell>
          <cell r="H9734" t="str">
            <v>Merchant Unregulated</v>
          </cell>
        </row>
        <row r="9735">
          <cell r="D9735" t="str">
            <v>OAO Severstal</v>
          </cell>
          <cell r="E9735" t="str">
            <v>Other Nonrenewable</v>
          </cell>
          <cell r="G9735" t="str">
            <v>NA</v>
          </cell>
          <cell r="H9735" t="str">
            <v>Merchant Unregulated</v>
          </cell>
        </row>
        <row r="9736">
          <cell r="D9736" t="str">
            <v>Weatherford Mun Utility System</v>
          </cell>
          <cell r="E9736" t="str">
            <v>Oil</v>
          </cell>
          <cell r="G9736" t="str">
            <v>NA</v>
          </cell>
          <cell r="H9736" t="str">
            <v>Regulated</v>
          </cell>
        </row>
        <row r="9737">
          <cell r="D9737" t="str">
            <v>NextEra Energy, Inc.</v>
          </cell>
          <cell r="E9737" t="str">
            <v>Wind</v>
          </cell>
          <cell r="G9737">
            <v>620742</v>
          </cell>
          <cell r="H9737" t="str">
            <v>Merchant Unregulated</v>
          </cell>
        </row>
        <row r="9738">
          <cell r="D9738" t="str">
            <v>South Carolina Public Service Authority</v>
          </cell>
          <cell r="E9738" t="str">
            <v>Oil</v>
          </cell>
          <cell r="G9738" t="str">
            <v>NA</v>
          </cell>
          <cell r="H9738" t="str">
            <v>Regulated</v>
          </cell>
        </row>
        <row r="9739">
          <cell r="D9739" t="str">
            <v>CMS Energy Corporation</v>
          </cell>
          <cell r="E9739" t="str">
            <v>Water</v>
          </cell>
          <cell r="G9739">
            <v>9744</v>
          </cell>
          <cell r="H9739" t="str">
            <v>Regulated</v>
          </cell>
        </row>
        <row r="9740">
          <cell r="D9740" t="str">
            <v>United States Government</v>
          </cell>
          <cell r="E9740" t="str">
            <v>Water</v>
          </cell>
          <cell r="G9740" t="str">
            <v>NA</v>
          </cell>
          <cell r="H9740" t="str">
            <v>Merchant Unregulated</v>
          </cell>
        </row>
        <row r="9741">
          <cell r="D9741" t="str">
            <v>Berkshire Hathaway Inc.</v>
          </cell>
          <cell r="E9741" t="str">
            <v>Water</v>
          </cell>
          <cell r="G9741">
            <v>13560</v>
          </cell>
          <cell r="H9741" t="str">
            <v>Regulated</v>
          </cell>
        </row>
        <row r="9742">
          <cell r="D9742" t="str">
            <v>MidAmerican Energy Holdings Company</v>
          </cell>
          <cell r="E9742" t="str">
            <v>Water</v>
          </cell>
          <cell r="G9742">
            <v>1540</v>
          </cell>
          <cell r="H9742" t="str">
            <v>Regulated</v>
          </cell>
        </row>
        <row r="9743">
          <cell r="D9743" t="str">
            <v>Corn Belt Power Cooperative</v>
          </cell>
          <cell r="E9743" t="str">
            <v>Oil</v>
          </cell>
          <cell r="G9743" t="str">
            <v>NA</v>
          </cell>
          <cell r="H9743" t="str">
            <v>Merchant Unregulated</v>
          </cell>
        </row>
        <row r="9744">
          <cell r="D9744" t="str">
            <v>Wind Energy Development LLC</v>
          </cell>
          <cell r="E9744" t="str">
            <v>Wind</v>
          </cell>
          <cell r="G9744" t="str">
            <v>NA</v>
          </cell>
          <cell r="H9744" t="str">
            <v>Merchant Unregulated</v>
          </cell>
        </row>
        <row r="9745">
          <cell r="D9745" t="str">
            <v>Covanta Holding Corporation</v>
          </cell>
          <cell r="E9745" t="str">
            <v>Water</v>
          </cell>
          <cell r="G9745" t="str">
            <v>NA</v>
          </cell>
          <cell r="H9745" t="str">
            <v>Merchant Unregulated</v>
          </cell>
        </row>
        <row r="9746">
          <cell r="D9746" t="str">
            <v>Enel S.p.A.</v>
          </cell>
          <cell r="E9746" t="str">
            <v>Water</v>
          </cell>
          <cell r="G9746" t="str">
            <v>NA</v>
          </cell>
          <cell r="H9746" t="str">
            <v>Merchant Unregulated</v>
          </cell>
        </row>
        <row r="9747">
          <cell r="D9747" t="str">
            <v>Pacific Winds</v>
          </cell>
          <cell r="E9747" t="str">
            <v>Wind</v>
          </cell>
          <cell r="G9747" t="str">
            <v>NA</v>
          </cell>
          <cell r="H9747" t="str">
            <v>Merchant Unregulated</v>
          </cell>
        </row>
        <row r="9748">
          <cell r="D9748" t="str">
            <v>Exelon Corporation</v>
          </cell>
          <cell r="E9748" t="str">
            <v>Wind</v>
          </cell>
          <cell r="G9748" t="str">
            <v>NA</v>
          </cell>
          <cell r="H9748" t="str">
            <v>Merchant Unregulated</v>
          </cell>
        </row>
        <row r="9749">
          <cell r="D9749" t="str">
            <v>Wehran Energy Corporation</v>
          </cell>
          <cell r="E9749" t="str">
            <v>Biomass</v>
          </cell>
          <cell r="G9749" t="str">
            <v>NA</v>
          </cell>
          <cell r="H9749" t="str">
            <v>Merchant Unregulated</v>
          </cell>
        </row>
        <row r="9750">
          <cell r="D9750" t="str">
            <v>Southern Company</v>
          </cell>
          <cell r="E9750" t="str">
            <v>Water</v>
          </cell>
          <cell r="G9750">
            <v>134743</v>
          </cell>
          <cell r="H9750" t="str">
            <v>Regulated</v>
          </cell>
        </row>
        <row r="9751">
          <cell r="D9751" t="str">
            <v>Federated Rural Electric Association</v>
          </cell>
          <cell r="E9751" t="str">
            <v>Wind</v>
          </cell>
          <cell r="G9751" t="str">
            <v>NA</v>
          </cell>
          <cell r="H9751" t="str">
            <v>Merchant Unregulated</v>
          </cell>
        </row>
        <row r="9752">
          <cell r="D9752" t="str">
            <v>EIF Management, LLC</v>
          </cell>
          <cell r="E9752" t="str">
            <v>Biomass</v>
          </cell>
          <cell r="G9752" t="str">
            <v>NA</v>
          </cell>
          <cell r="H9752" t="str">
            <v>Merchant Unregulated</v>
          </cell>
        </row>
        <row r="9753">
          <cell r="D9753" t="str">
            <v>American Electric Power Company, Inc.</v>
          </cell>
          <cell r="E9753" t="str">
            <v>Gas</v>
          </cell>
          <cell r="G9753">
            <v>8823</v>
          </cell>
          <cell r="H9753" t="str">
            <v>Regulated</v>
          </cell>
        </row>
        <row r="9754">
          <cell r="D9754" t="str">
            <v>American Electric Power Company, Inc.</v>
          </cell>
          <cell r="E9754" t="str">
            <v>Oil</v>
          </cell>
          <cell r="G9754">
            <v>0</v>
          </cell>
          <cell r="H9754" t="str">
            <v>Regulated</v>
          </cell>
        </row>
        <row r="9755">
          <cell r="D9755" t="str">
            <v>Wellesley College</v>
          </cell>
          <cell r="E9755" t="str">
            <v>Gas</v>
          </cell>
          <cell r="G9755" t="str">
            <v>NA</v>
          </cell>
          <cell r="H9755" t="str">
            <v>Merchant Unregulated</v>
          </cell>
        </row>
        <row r="9756">
          <cell r="D9756" t="str">
            <v>Milliken &amp; Company</v>
          </cell>
          <cell r="E9756" t="str">
            <v>Biomass</v>
          </cell>
          <cell r="G9756">
            <v>10563</v>
          </cell>
          <cell r="H9756" t="str">
            <v>Regulated</v>
          </cell>
        </row>
        <row r="9757">
          <cell r="D9757" t="str">
            <v>W Power, LLC</v>
          </cell>
          <cell r="E9757" t="str">
            <v>Gas</v>
          </cell>
          <cell r="G9757" t="str">
            <v>NA</v>
          </cell>
          <cell r="H9757" t="str">
            <v>Merchant Unregulated</v>
          </cell>
        </row>
        <row r="9758">
          <cell r="D9758" t="str">
            <v>W Power, LLC</v>
          </cell>
          <cell r="E9758" t="str">
            <v>Gas</v>
          </cell>
          <cell r="G9758" t="str">
            <v>NA</v>
          </cell>
          <cell r="H9758" t="str">
            <v>Merchant Unregulated</v>
          </cell>
        </row>
        <row r="9759">
          <cell r="D9759" t="str">
            <v>Wellington City of KS</v>
          </cell>
          <cell r="E9759" t="str">
            <v>Gas</v>
          </cell>
          <cell r="G9759" t="str">
            <v>NA</v>
          </cell>
          <cell r="H9759" t="str">
            <v>Regulated</v>
          </cell>
        </row>
        <row r="9760">
          <cell r="D9760" t="str">
            <v>Wellington City of KS</v>
          </cell>
          <cell r="E9760" t="str">
            <v>Gas</v>
          </cell>
          <cell r="G9760" t="str">
            <v>NA</v>
          </cell>
          <cell r="H9760" t="str">
            <v>Regulated</v>
          </cell>
        </row>
        <row r="9761">
          <cell r="D9761" t="str">
            <v>Wellington City of KS</v>
          </cell>
          <cell r="E9761" t="str">
            <v>Oil</v>
          </cell>
          <cell r="G9761" t="str">
            <v>NA</v>
          </cell>
          <cell r="H9761" t="str">
            <v>Regulated</v>
          </cell>
        </row>
        <row r="9762">
          <cell r="D9762" t="str">
            <v>American Municipal Power, Inc.</v>
          </cell>
          <cell r="E9762" t="str">
            <v>Oil</v>
          </cell>
          <cell r="G9762" t="str">
            <v>NA</v>
          </cell>
          <cell r="H9762" t="str">
            <v>Merchant Unregulated</v>
          </cell>
        </row>
        <row r="9763">
          <cell r="D9763" t="str">
            <v>PUD No 1 of Douglas County</v>
          </cell>
          <cell r="E9763" t="str">
            <v>Water</v>
          </cell>
          <cell r="G9763">
            <v>4655818</v>
          </cell>
          <cell r="H9763" t="str">
            <v>Regulated</v>
          </cell>
        </row>
        <row r="9764">
          <cell r="D9764" t="str">
            <v>Wells Manufacturing Co</v>
          </cell>
          <cell r="E9764" t="str">
            <v>Gas</v>
          </cell>
          <cell r="G9764" t="str">
            <v>NA</v>
          </cell>
          <cell r="H9764" t="str">
            <v>Merchant Unregulated</v>
          </cell>
        </row>
        <row r="9765">
          <cell r="D9765" t="str">
            <v>Wells City of</v>
          </cell>
          <cell r="E9765" t="str">
            <v>Oil</v>
          </cell>
          <cell r="G9765" t="str">
            <v>NA</v>
          </cell>
          <cell r="H9765" t="str">
            <v>Regulated</v>
          </cell>
        </row>
        <row r="9766">
          <cell r="D9766" t="str">
            <v>Plains Exploration &amp; Production Co.</v>
          </cell>
          <cell r="E9766" t="str">
            <v>Gas</v>
          </cell>
          <cell r="G9766" t="str">
            <v>NA</v>
          </cell>
          <cell r="H9766" t="str">
            <v>Merchant Unregulated</v>
          </cell>
        </row>
        <row r="9767">
          <cell r="D9767" t="str">
            <v>American Electric Power Company, Inc.</v>
          </cell>
          <cell r="E9767" t="str">
            <v>Coal</v>
          </cell>
          <cell r="G9767">
            <v>10280099</v>
          </cell>
          <cell r="H9767" t="str">
            <v>Regulated</v>
          </cell>
        </row>
        <row r="9768">
          <cell r="D9768" t="str">
            <v>General Motors LLC</v>
          </cell>
          <cell r="E9768" t="str">
            <v>Coal</v>
          </cell>
          <cell r="G9768" t="str">
            <v>NA</v>
          </cell>
          <cell r="H9768" t="str">
            <v>Merchant Unregulated</v>
          </cell>
        </row>
        <row r="9769">
          <cell r="D9769" t="str">
            <v>NRG Energy, Inc.</v>
          </cell>
          <cell r="E9769" t="str">
            <v>Oil</v>
          </cell>
          <cell r="G9769" t="str">
            <v>NA</v>
          </cell>
          <cell r="H9769" t="str">
            <v>Merchant Unregulated</v>
          </cell>
        </row>
        <row r="9770">
          <cell r="D9770" t="str">
            <v>NextEra Energy, Inc.</v>
          </cell>
          <cell r="E9770" t="str">
            <v>Wind</v>
          </cell>
          <cell r="G9770">
            <v>211033</v>
          </cell>
          <cell r="H9770" t="str">
            <v>Merchant Unregulated</v>
          </cell>
        </row>
        <row r="9771">
          <cell r="D9771" t="str">
            <v>Winfield City of</v>
          </cell>
          <cell r="E9771" t="str">
            <v>Gas</v>
          </cell>
          <cell r="G9771" t="str">
            <v>NA</v>
          </cell>
          <cell r="H9771" t="str">
            <v>Regulated</v>
          </cell>
        </row>
        <row r="9772">
          <cell r="D9772" t="str">
            <v>Cleveland City of OH</v>
          </cell>
          <cell r="E9772" t="str">
            <v>Gas</v>
          </cell>
          <cell r="G9772" t="str">
            <v>NA</v>
          </cell>
          <cell r="H9772" t="str">
            <v>Regulated</v>
          </cell>
        </row>
        <row r="9773">
          <cell r="D9773" t="str">
            <v>National Grid plc</v>
          </cell>
          <cell r="E9773" t="str">
            <v>Oil</v>
          </cell>
          <cell r="G9773" t="str">
            <v>NA</v>
          </cell>
          <cell r="H9773" t="str">
            <v>Merchant Unregulated</v>
          </cell>
        </row>
        <row r="9774">
          <cell r="D9774" t="str">
            <v>West Basin Municipal Water District</v>
          </cell>
          <cell r="E9774" t="str">
            <v>Solar</v>
          </cell>
          <cell r="G9774" t="str">
            <v>NA</v>
          </cell>
          <cell r="H9774" t="str">
            <v>Regulated</v>
          </cell>
        </row>
        <row r="9775">
          <cell r="D9775" t="str">
            <v>West Bend City of</v>
          </cell>
          <cell r="E9775" t="str">
            <v>Oil</v>
          </cell>
          <cell r="G9775" t="str">
            <v>NA</v>
          </cell>
          <cell r="H9775" t="str">
            <v>Regulated</v>
          </cell>
        </row>
        <row r="9776">
          <cell r="D9776" t="str">
            <v>Brookfield Renewable Energy Partners L.P.</v>
          </cell>
          <cell r="E9776" t="str">
            <v>Water</v>
          </cell>
          <cell r="G9776" t="str">
            <v>NA</v>
          </cell>
          <cell r="H9776" t="str">
            <v>Merchant Unregulated</v>
          </cell>
        </row>
        <row r="9777">
          <cell r="D9777" t="str">
            <v>Brookfield Asset Management Inc.</v>
          </cell>
          <cell r="E9777" t="str">
            <v>Water</v>
          </cell>
          <cell r="G9777" t="str">
            <v>NA</v>
          </cell>
          <cell r="H9777" t="str">
            <v>Merchant Unregulated</v>
          </cell>
        </row>
        <row r="9778">
          <cell r="D9778" t="str">
            <v>MGE Energy, Inc.</v>
          </cell>
          <cell r="E9778" t="str">
            <v>Gas</v>
          </cell>
          <cell r="G9778">
            <v>253816</v>
          </cell>
          <cell r="H9778" t="str">
            <v>Regulated</v>
          </cell>
        </row>
        <row r="9779">
          <cell r="D9779" t="str">
            <v>Pennsylvania State University</v>
          </cell>
          <cell r="E9779" t="str">
            <v>Coal</v>
          </cell>
          <cell r="G9779" t="str">
            <v>NA</v>
          </cell>
          <cell r="H9779" t="str">
            <v>Merchant Unregulated</v>
          </cell>
        </row>
        <row r="9780">
          <cell r="D9780" t="str">
            <v>GDF Suez SA</v>
          </cell>
          <cell r="E9780" t="str">
            <v>Wind</v>
          </cell>
          <cell r="G9780" t="str">
            <v>NA</v>
          </cell>
          <cell r="H9780" t="str">
            <v>Foreign</v>
          </cell>
        </row>
        <row r="9781">
          <cell r="D9781" t="str">
            <v>Fiera Axium Infrastructure Inc.</v>
          </cell>
          <cell r="E9781" t="str">
            <v>Wind</v>
          </cell>
          <cell r="G9781" t="str">
            <v>NA</v>
          </cell>
          <cell r="H9781" t="str">
            <v>Foreign</v>
          </cell>
        </row>
        <row r="9782">
          <cell r="D9782" t="str">
            <v>Mitsui &amp; Co., Ltd.</v>
          </cell>
          <cell r="E9782" t="str">
            <v>Wind</v>
          </cell>
          <cell r="G9782" t="str">
            <v>NA</v>
          </cell>
          <cell r="H9782" t="str">
            <v>Foreign</v>
          </cell>
        </row>
        <row r="9783">
          <cell r="D9783" t="str">
            <v>University of Minnesota - WCROC</v>
          </cell>
          <cell r="E9783" t="str">
            <v>Wind</v>
          </cell>
          <cell r="G9783" t="str">
            <v>NA</v>
          </cell>
          <cell r="H9783" t="str">
            <v>Merchant Unregulated</v>
          </cell>
        </row>
        <row r="9784">
          <cell r="D9784" t="str">
            <v>Barton Village, Inc.</v>
          </cell>
          <cell r="E9784" t="str">
            <v>Water</v>
          </cell>
          <cell r="G9784" t="str">
            <v>NA</v>
          </cell>
          <cell r="H9784" t="str">
            <v>Regulated</v>
          </cell>
        </row>
        <row r="9785">
          <cell r="D9785" t="str">
            <v>Barton Village, Inc.</v>
          </cell>
          <cell r="E9785" t="str">
            <v>Oil</v>
          </cell>
          <cell r="G9785" t="str">
            <v>NA</v>
          </cell>
          <cell r="H9785" t="str">
            <v>Regulated</v>
          </cell>
        </row>
        <row r="9786">
          <cell r="D9786" t="str">
            <v>NextEra Energy, Inc.</v>
          </cell>
          <cell r="E9786" t="str">
            <v>Gas</v>
          </cell>
          <cell r="G9786">
            <v>24355995</v>
          </cell>
          <cell r="H9786" t="str">
            <v>Regulated</v>
          </cell>
        </row>
        <row r="9787">
          <cell r="D9787" t="str">
            <v>Fortis Inc.</v>
          </cell>
          <cell r="E9787" t="str">
            <v>Oil</v>
          </cell>
          <cell r="G9787" t="str">
            <v>NA</v>
          </cell>
          <cell r="H9787" t="str">
            <v>Regulated</v>
          </cell>
        </row>
        <row r="9788">
          <cell r="D9788" t="str">
            <v>Gaz Métro Limited Partnership</v>
          </cell>
          <cell r="E9788" t="str">
            <v>Water</v>
          </cell>
          <cell r="G9788">
            <v>1033</v>
          </cell>
          <cell r="H9788" t="str">
            <v>Regulated</v>
          </cell>
        </row>
        <row r="9789">
          <cell r="D9789" t="str">
            <v>Brookfield Asset Management Inc.</v>
          </cell>
          <cell r="E9789" t="str">
            <v>Water</v>
          </cell>
          <cell r="G9789" t="str">
            <v>NA</v>
          </cell>
          <cell r="H9789" t="str">
            <v>Merchant Unregulated</v>
          </cell>
        </row>
        <row r="9790">
          <cell r="D9790" t="str">
            <v>A &amp; D Hydro, Inc.</v>
          </cell>
          <cell r="E9790" t="str">
            <v>Water</v>
          </cell>
          <cell r="G9790" t="str">
            <v>NA</v>
          </cell>
          <cell r="H9790" t="str">
            <v>Merchant Unregulated</v>
          </cell>
        </row>
        <row r="9791">
          <cell r="D9791" t="str">
            <v>West End Dam Associates</v>
          </cell>
          <cell r="E9791" t="str">
            <v>Water</v>
          </cell>
          <cell r="G9791" t="str">
            <v>NA</v>
          </cell>
          <cell r="H9791" t="str">
            <v>Merchant Unregulated</v>
          </cell>
        </row>
        <row r="9792">
          <cell r="D9792" t="str">
            <v>Calpine Corporation</v>
          </cell>
          <cell r="E9792" t="str">
            <v>Oil</v>
          </cell>
          <cell r="G9792" t="str">
            <v>NA</v>
          </cell>
          <cell r="H9792" t="str">
            <v>Merchant Unregulated</v>
          </cell>
        </row>
        <row r="9793">
          <cell r="D9793" t="str">
            <v>ArcLight Capital Partners LLC</v>
          </cell>
          <cell r="E9793" t="str">
            <v>Water</v>
          </cell>
          <cell r="G9793" t="str">
            <v>NA</v>
          </cell>
          <cell r="H9793" t="str">
            <v>Merchant Unregulated</v>
          </cell>
        </row>
        <row r="9794">
          <cell r="D9794" t="str">
            <v>Calpine Corporation</v>
          </cell>
          <cell r="E9794" t="str">
            <v>Geothermal</v>
          </cell>
          <cell r="G9794" t="str">
            <v>NA</v>
          </cell>
          <cell r="H9794" t="str">
            <v>Merchant Unregulated</v>
          </cell>
        </row>
        <row r="9795">
          <cell r="D9795" t="str">
            <v>Great Plains Energy Inc.</v>
          </cell>
          <cell r="E9795" t="str">
            <v>Gas</v>
          </cell>
          <cell r="G9795">
            <v>61216</v>
          </cell>
          <cell r="H9795" t="str">
            <v>Regulated</v>
          </cell>
        </row>
        <row r="9796">
          <cell r="D9796" t="str">
            <v>PG&amp;E Corporation</v>
          </cell>
          <cell r="E9796" t="str">
            <v>Solar</v>
          </cell>
          <cell r="G9796" t="str">
            <v>NA</v>
          </cell>
          <cell r="H9796" t="str">
            <v>Regulated</v>
          </cell>
        </row>
        <row r="9797">
          <cell r="D9797" t="str">
            <v>Consolidated Edison, Inc.</v>
          </cell>
          <cell r="E9797" t="str">
            <v>Solar</v>
          </cell>
          <cell r="G9797" t="str">
            <v>NA</v>
          </cell>
          <cell r="H9797" t="str">
            <v>Regulated</v>
          </cell>
        </row>
        <row r="9798">
          <cell r="D9798" t="str">
            <v>Thomson Corp</v>
          </cell>
          <cell r="E9798" t="str">
            <v>Oil</v>
          </cell>
          <cell r="G9798" t="str">
            <v>NA</v>
          </cell>
          <cell r="H9798" t="str">
            <v>Merchant Unregulated</v>
          </cell>
        </row>
        <row r="9799">
          <cell r="D9799" t="str">
            <v>Thomson Corp</v>
          </cell>
          <cell r="E9799" t="str">
            <v>Oil</v>
          </cell>
          <cell r="G9799" t="str">
            <v>NA</v>
          </cell>
          <cell r="H9799" t="str">
            <v>Merchant Unregulated</v>
          </cell>
        </row>
        <row r="9800">
          <cell r="D9800" t="str">
            <v>Thomson Corp</v>
          </cell>
          <cell r="E9800" t="str">
            <v>Oil</v>
          </cell>
          <cell r="G9800" t="str">
            <v>NA</v>
          </cell>
          <cell r="H9800" t="str">
            <v>Merchant Unregulated</v>
          </cell>
        </row>
        <row r="9801">
          <cell r="D9801" t="str">
            <v>West Liberty City of</v>
          </cell>
          <cell r="E9801" t="str">
            <v>Oil</v>
          </cell>
          <cell r="G9801" t="str">
            <v>NA</v>
          </cell>
          <cell r="H9801" t="str">
            <v>Regulated</v>
          </cell>
        </row>
        <row r="9802">
          <cell r="D9802" t="str">
            <v>West Liberty City of</v>
          </cell>
          <cell r="E9802" t="str">
            <v>Oil</v>
          </cell>
          <cell r="G9802" t="str">
            <v>NA</v>
          </cell>
          <cell r="H9802" t="str">
            <v>Regulated</v>
          </cell>
        </row>
        <row r="9803">
          <cell r="D9803" t="str">
            <v>FirstEnergy Corp.</v>
          </cell>
          <cell r="E9803" t="str">
            <v>Gas</v>
          </cell>
          <cell r="G9803">
            <v>207412</v>
          </cell>
          <cell r="H9803" t="str">
            <v>Merchant Unregulated</v>
          </cell>
        </row>
        <row r="9804">
          <cell r="D9804" t="str">
            <v>Integrys Energy Group, Inc.</v>
          </cell>
          <cell r="E9804" t="str">
            <v>Gas</v>
          </cell>
          <cell r="G9804">
            <v>39907</v>
          </cell>
          <cell r="H9804" t="str">
            <v>Regulated</v>
          </cell>
        </row>
        <row r="9805">
          <cell r="D9805" t="str">
            <v>Marshfield City of</v>
          </cell>
          <cell r="E9805" t="str">
            <v>Gas</v>
          </cell>
          <cell r="G9805">
            <v>7806</v>
          </cell>
          <cell r="H9805" t="str">
            <v>Regulated</v>
          </cell>
        </row>
        <row r="9806">
          <cell r="D9806" t="str">
            <v>Pinnacle West Capital Corporation</v>
          </cell>
          <cell r="E9806" t="str">
            <v>Gas</v>
          </cell>
          <cell r="G9806">
            <v>1211</v>
          </cell>
          <cell r="H9806" t="str">
            <v>Regulated</v>
          </cell>
        </row>
        <row r="9807">
          <cell r="D9807" t="str">
            <v>Pinnacle West Capital Corporation</v>
          </cell>
          <cell r="E9807" t="str">
            <v>Gas</v>
          </cell>
          <cell r="G9807">
            <v>2269991</v>
          </cell>
          <cell r="H9807" t="str">
            <v>Regulated</v>
          </cell>
        </row>
        <row r="9808">
          <cell r="D9808" t="str">
            <v>PG&amp;E Corporation</v>
          </cell>
          <cell r="E9808" t="str">
            <v>Water</v>
          </cell>
          <cell r="G9808">
            <v>68985</v>
          </cell>
          <cell r="H9808" t="str">
            <v>Regulated</v>
          </cell>
        </row>
        <row r="9809">
          <cell r="D9809" t="str">
            <v>Merck &amp; Company, Inc.</v>
          </cell>
          <cell r="E9809" t="str">
            <v>Gas</v>
          </cell>
          <cell r="G9809" t="str">
            <v>NA</v>
          </cell>
          <cell r="H9809" t="str">
            <v>Merchant Unregulated</v>
          </cell>
        </row>
        <row r="9810">
          <cell r="D9810" t="str">
            <v>Merck &amp; Company, Inc.</v>
          </cell>
          <cell r="E9810" t="str">
            <v>Oil</v>
          </cell>
          <cell r="G9810" t="str">
            <v>NA</v>
          </cell>
          <cell r="H9810" t="str">
            <v>Merchant Unregulated</v>
          </cell>
        </row>
        <row r="9811">
          <cell r="D9811" t="str">
            <v>Merck &amp; Company, Inc.</v>
          </cell>
          <cell r="E9811" t="str">
            <v>Gas</v>
          </cell>
          <cell r="G9811" t="str">
            <v>NA</v>
          </cell>
          <cell r="H9811" t="str">
            <v>Merchant Unregulated</v>
          </cell>
        </row>
        <row r="9812">
          <cell r="D9812" t="str">
            <v>United States Government</v>
          </cell>
          <cell r="E9812" t="str">
            <v>Water</v>
          </cell>
          <cell r="G9812" t="str">
            <v>NA</v>
          </cell>
          <cell r="H9812" t="str">
            <v>Merchant Unregulated</v>
          </cell>
        </row>
        <row r="9813">
          <cell r="D9813" t="str">
            <v>West Point City of NE</v>
          </cell>
          <cell r="E9813" t="str">
            <v>Gas</v>
          </cell>
          <cell r="G9813" t="str">
            <v>NA</v>
          </cell>
          <cell r="H9813" t="str">
            <v>Regulated</v>
          </cell>
        </row>
        <row r="9814">
          <cell r="D9814" t="str">
            <v>Denison City of</v>
          </cell>
          <cell r="E9814" t="str">
            <v>Oil</v>
          </cell>
          <cell r="G9814" t="str">
            <v>NA</v>
          </cell>
          <cell r="H9814" t="str">
            <v>Regulated</v>
          </cell>
        </row>
        <row r="9815">
          <cell r="D9815" t="str">
            <v>SunEdison, Inc.</v>
          </cell>
          <cell r="E9815" t="str">
            <v>Solar</v>
          </cell>
          <cell r="G9815" t="str">
            <v>NA</v>
          </cell>
          <cell r="H9815" t="str">
            <v>Merchant Unregulated</v>
          </cell>
        </row>
        <row r="9816">
          <cell r="D9816" t="str">
            <v>PPL Corporation</v>
          </cell>
          <cell r="E9816" t="str">
            <v>Oil</v>
          </cell>
          <cell r="G9816" t="str">
            <v>NA</v>
          </cell>
          <cell r="H9816" t="str">
            <v>Merchant Unregulated</v>
          </cell>
        </row>
        <row r="9817">
          <cell r="D9817" t="str">
            <v>Berkshire Hathaway Inc.</v>
          </cell>
          <cell r="E9817" t="str">
            <v>Water</v>
          </cell>
          <cell r="G9817">
            <v>1625</v>
          </cell>
          <cell r="H9817" t="str">
            <v>Regulated</v>
          </cell>
        </row>
        <row r="9818">
          <cell r="D9818" t="str">
            <v>MidAmerican Energy Holdings Company</v>
          </cell>
          <cell r="E9818" t="str">
            <v>Water</v>
          </cell>
          <cell r="G9818">
            <v>185</v>
          </cell>
          <cell r="H9818" t="str">
            <v>Regulated</v>
          </cell>
        </row>
        <row r="9819">
          <cell r="D9819" t="str">
            <v>Chignik City of</v>
          </cell>
          <cell r="E9819" t="str">
            <v>Oil</v>
          </cell>
          <cell r="G9819" t="str">
            <v>NA</v>
          </cell>
          <cell r="H9819" t="str">
            <v>Regulated</v>
          </cell>
        </row>
        <row r="9820">
          <cell r="D9820" t="str">
            <v>Culpeper Town of</v>
          </cell>
          <cell r="E9820" t="str">
            <v>Oil</v>
          </cell>
          <cell r="G9820" t="str">
            <v>NA</v>
          </cell>
          <cell r="H9820" t="str">
            <v>Regulated</v>
          </cell>
        </row>
        <row r="9821">
          <cell r="D9821" t="str">
            <v>Industry Funds Management Ltd.</v>
          </cell>
          <cell r="E9821" t="str">
            <v>Oil</v>
          </cell>
          <cell r="G9821">
            <v>49904</v>
          </cell>
          <cell r="H9821" t="str">
            <v>Merchant Unregulated</v>
          </cell>
        </row>
        <row r="9822">
          <cell r="D9822" t="str">
            <v>Industry Funds Management Ltd.</v>
          </cell>
          <cell r="E9822" t="str">
            <v>Gas</v>
          </cell>
          <cell r="G9822">
            <v>45699</v>
          </cell>
          <cell r="H9822" t="str">
            <v>Merchant Unregulated</v>
          </cell>
        </row>
        <row r="9823">
          <cell r="D9823" t="str">
            <v>Vineland City of - (NJ)</v>
          </cell>
          <cell r="E9823" t="str">
            <v>Oil</v>
          </cell>
          <cell r="G9823" t="str">
            <v>NA</v>
          </cell>
          <cell r="H9823" t="str">
            <v>Regulated</v>
          </cell>
        </row>
        <row r="9824">
          <cell r="D9824" t="str">
            <v>University of Tennessee</v>
          </cell>
          <cell r="E9824" t="str">
            <v>Solar</v>
          </cell>
          <cell r="G9824" t="str">
            <v>NA</v>
          </cell>
          <cell r="H9824" t="str">
            <v>Merchant Unregulated</v>
          </cell>
        </row>
        <row r="9825">
          <cell r="D9825" t="str">
            <v>Jasper Energy LLC</v>
          </cell>
          <cell r="E9825" t="str">
            <v>Wind</v>
          </cell>
          <cell r="G9825" t="str">
            <v>NA</v>
          </cell>
          <cell r="H9825" t="str">
            <v>Merchant Unregulated</v>
          </cell>
        </row>
        <row r="9826">
          <cell r="D9826" t="str">
            <v>SCANA Corporation</v>
          </cell>
          <cell r="E9826" t="str">
            <v>Wind</v>
          </cell>
          <cell r="G9826" t="str">
            <v>NA</v>
          </cell>
          <cell r="H9826" t="str">
            <v>Merchant Unregulated</v>
          </cell>
        </row>
        <row r="9827">
          <cell r="D9827" t="str">
            <v>NextEra Energy, Inc.</v>
          </cell>
          <cell r="E9827" t="str">
            <v>Wind</v>
          </cell>
          <cell r="G9827" t="str">
            <v>NA</v>
          </cell>
          <cell r="H9827" t="str">
            <v>Merchant Unregulated</v>
          </cell>
        </row>
        <row r="9828">
          <cell r="D9828" t="str">
            <v>NextEra Energy, Inc.</v>
          </cell>
          <cell r="E9828" t="str">
            <v>Wind</v>
          </cell>
          <cell r="G9828" t="str">
            <v>NA</v>
          </cell>
          <cell r="H9828" t="str">
            <v>Merchant Unregulated</v>
          </cell>
        </row>
        <row r="9829">
          <cell r="D9829" t="str">
            <v>NRG Energy, Inc.</v>
          </cell>
          <cell r="E9829" t="str">
            <v>Oil</v>
          </cell>
          <cell r="G9829" t="str">
            <v>NA</v>
          </cell>
          <cell r="H9829" t="str">
            <v>Merchant Unregulated</v>
          </cell>
        </row>
        <row r="9830">
          <cell r="D9830" t="str">
            <v>Exelon Corporation</v>
          </cell>
          <cell r="E9830" t="str">
            <v>Gas</v>
          </cell>
          <cell r="G9830">
            <v>223645</v>
          </cell>
          <cell r="H9830" t="str">
            <v>Merchant Unregulated</v>
          </cell>
        </row>
        <row r="9831">
          <cell r="D9831" t="str">
            <v>Castalia Solar LLC</v>
          </cell>
          <cell r="E9831" t="str">
            <v>Solar</v>
          </cell>
          <cell r="G9831" t="str">
            <v>NA</v>
          </cell>
          <cell r="H9831" t="str">
            <v>Merchant Unregulated</v>
          </cell>
        </row>
        <row r="9832">
          <cell r="D9832" t="str">
            <v>SunEdison, Inc.</v>
          </cell>
          <cell r="E9832" t="str">
            <v>Solar</v>
          </cell>
          <cell r="G9832" t="str">
            <v>NA</v>
          </cell>
          <cell r="H9832" t="str">
            <v>Merchant Unregulated</v>
          </cell>
        </row>
        <row r="9833">
          <cell r="D9833" t="str">
            <v>Westbrook City of</v>
          </cell>
          <cell r="E9833" t="str">
            <v>Oil</v>
          </cell>
          <cell r="G9833" t="str">
            <v>NA</v>
          </cell>
          <cell r="H9833" t="str">
            <v>Regulated</v>
          </cell>
        </row>
        <row r="9834">
          <cell r="D9834" t="str">
            <v>Calpine Corporation</v>
          </cell>
          <cell r="E9834" t="str">
            <v>Gas</v>
          </cell>
          <cell r="G9834">
            <v>2446083</v>
          </cell>
          <cell r="H9834" t="str">
            <v>Merchant Unregulated</v>
          </cell>
        </row>
        <row r="9835">
          <cell r="D9835" t="str">
            <v>Sexton Energy LLC</v>
          </cell>
          <cell r="E9835" t="str">
            <v>Biomass</v>
          </cell>
          <cell r="G9835" t="str">
            <v>NA</v>
          </cell>
          <cell r="H9835" t="str">
            <v>Merchant Unregulated</v>
          </cell>
        </row>
        <row r="9836">
          <cell r="D9836" t="str">
            <v>Waste Management, Inc.</v>
          </cell>
          <cell r="E9836" t="str">
            <v>Biomass</v>
          </cell>
          <cell r="G9836">
            <v>409387</v>
          </cell>
          <cell r="H9836" t="str">
            <v>Merchant Unregulated</v>
          </cell>
        </row>
        <row r="9837">
          <cell r="D9837" t="str">
            <v>Nirma Limited</v>
          </cell>
          <cell r="E9837" t="str">
            <v>Gas</v>
          </cell>
          <cell r="G9837" t="str">
            <v>NA</v>
          </cell>
          <cell r="H9837" t="str">
            <v>Merchant Unregulated</v>
          </cell>
        </row>
        <row r="9838">
          <cell r="D9838" t="str">
            <v>Barrick Goldstrike Mines Inc.</v>
          </cell>
          <cell r="E9838" t="str">
            <v>Gas</v>
          </cell>
          <cell r="G9838" t="str">
            <v>NA</v>
          </cell>
          <cell r="H9838" t="str">
            <v>Merchant Unregulated</v>
          </cell>
        </row>
        <row r="9839">
          <cell r="D9839" t="str">
            <v>Energy 2001 Incorporated</v>
          </cell>
          <cell r="E9839" t="str">
            <v>Biomass</v>
          </cell>
          <cell r="G9839" t="str">
            <v>NA</v>
          </cell>
          <cell r="H9839" t="str">
            <v>Merchant Unregulated</v>
          </cell>
        </row>
        <row r="9840">
          <cell r="D9840" t="str">
            <v>Western Municipal Water District</v>
          </cell>
          <cell r="E9840" t="str">
            <v>Solar</v>
          </cell>
          <cell r="G9840" t="str">
            <v>NA</v>
          </cell>
          <cell r="H9840" t="str">
            <v>Regulated</v>
          </cell>
        </row>
        <row r="9841">
          <cell r="D9841" t="str">
            <v>Barrick Goldstrike Mines Inc.</v>
          </cell>
          <cell r="E9841" t="str">
            <v>Solar</v>
          </cell>
          <cell r="G9841" t="str">
            <v>NA</v>
          </cell>
          <cell r="H9841" t="str">
            <v>Merchant Unregulated</v>
          </cell>
        </row>
        <row r="9842">
          <cell r="D9842" t="str">
            <v>Westervelt Company, The</v>
          </cell>
          <cell r="E9842" t="str">
            <v>Biomass</v>
          </cell>
          <cell r="G9842" t="str">
            <v>NA</v>
          </cell>
          <cell r="H9842" t="str">
            <v>Merchant Unregulated</v>
          </cell>
        </row>
        <row r="9843">
          <cell r="D9843" t="str">
            <v>Cathartes Private Investments</v>
          </cell>
          <cell r="E9843" t="str">
            <v>Solar</v>
          </cell>
          <cell r="G9843" t="str">
            <v>NA</v>
          </cell>
          <cell r="H9843" t="str">
            <v>Merchant Unregulated</v>
          </cell>
        </row>
        <row r="9844">
          <cell r="D9844" t="str">
            <v>Nexamp, Inc.</v>
          </cell>
          <cell r="E9844" t="str">
            <v>Solar</v>
          </cell>
          <cell r="G9844" t="str">
            <v>NA</v>
          </cell>
          <cell r="H9844" t="str">
            <v>Merchant Unregulated</v>
          </cell>
        </row>
        <row r="9845">
          <cell r="D9845" t="str">
            <v>Shell Development Co</v>
          </cell>
          <cell r="E9845" t="str">
            <v>Gas</v>
          </cell>
          <cell r="G9845" t="str">
            <v>NA</v>
          </cell>
          <cell r="H9845" t="str">
            <v>Merchant Unregulated</v>
          </cell>
        </row>
        <row r="9846">
          <cell r="D9846" t="str">
            <v>SunEdison, Inc.</v>
          </cell>
          <cell r="E9846" t="str">
            <v>Solar</v>
          </cell>
          <cell r="G9846" t="str">
            <v>NA</v>
          </cell>
          <cell r="H9846" t="str">
            <v>Merchant Unregulated</v>
          </cell>
        </row>
        <row r="9847">
          <cell r="D9847" t="str">
            <v>Integrys Energy Group, Inc.</v>
          </cell>
          <cell r="E9847" t="str">
            <v>Coal</v>
          </cell>
          <cell r="G9847">
            <v>4157505</v>
          </cell>
          <cell r="H9847" t="str">
            <v>Regulated</v>
          </cell>
        </row>
        <row r="9848">
          <cell r="D9848" t="str">
            <v>Dairyland Power Co-op</v>
          </cell>
          <cell r="E9848" t="str">
            <v>Coal</v>
          </cell>
          <cell r="G9848">
            <v>807866</v>
          </cell>
          <cell r="H9848" t="str">
            <v>Regulated</v>
          </cell>
        </row>
        <row r="9849">
          <cell r="D9849" t="str">
            <v>Integrys Energy Group, Inc.</v>
          </cell>
          <cell r="E9849" t="str">
            <v>Gas</v>
          </cell>
          <cell r="G9849">
            <v>4248</v>
          </cell>
          <cell r="H9849" t="str">
            <v>Regulated</v>
          </cell>
        </row>
        <row r="9850">
          <cell r="D9850" t="str">
            <v>Brookfield Renewable Energy Partners L.P.</v>
          </cell>
          <cell r="E9850" t="str">
            <v>Water</v>
          </cell>
          <cell r="G9850" t="str">
            <v>NA</v>
          </cell>
          <cell r="H9850" t="str">
            <v>Merchant Unregulated</v>
          </cell>
        </row>
        <row r="9851">
          <cell r="D9851" t="str">
            <v>Brookfield Asset Management Inc.</v>
          </cell>
          <cell r="E9851" t="str">
            <v>Water</v>
          </cell>
          <cell r="G9851" t="str">
            <v>NA</v>
          </cell>
          <cell r="H9851" t="str">
            <v>Merchant Unregulated</v>
          </cell>
        </row>
        <row r="9852">
          <cell r="D9852" t="str">
            <v>Danville City of VA</v>
          </cell>
          <cell r="E9852" t="str">
            <v>Oil</v>
          </cell>
          <cell r="G9852" t="str">
            <v>NA</v>
          </cell>
          <cell r="H9852" t="str">
            <v>Regulated</v>
          </cell>
        </row>
        <row r="9853">
          <cell r="D9853" t="str">
            <v>Exelon Corporation</v>
          </cell>
          <cell r="E9853" t="str">
            <v>Gas</v>
          </cell>
          <cell r="G9853" t="str">
            <v>NA</v>
          </cell>
          <cell r="H9853" t="str">
            <v>Merchant Unregulated</v>
          </cell>
        </row>
        <row r="9854">
          <cell r="D9854" t="str">
            <v>Westridge Windfarm LLC</v>
          </cell>
          <cell r="E9854" t="str">
            <v>Wind</v>
          </cell>
          <cell r="G9854" t="str">
            <v>NA</v>
          </cell>
          <cell r="H9854" t="str">
            <v>Merchant Unregulated</v>
          </cell>
        </row>
        <row r="9855">
          <cell r="D9855" t="str">
            <v>Edison International</v>
          </cell>
          <cell r="E9855" t="str">
            <v>Wind</v>
          </cell>
          <cell r="G9855" t="str">
            <v>NA</v>
          </cell>
          <cell r="H9855" t="str">
            <v>Merchant Unregulated</v>
          </cell>
        </row>
        <row r="9856">
          <cell r="D9856" t="str">
            <v>Waste Management, Inc.</v>
          </cell>
          <cell r="E9856" t="str">
            <v>Biomass</v>
          </cell>
          <cell r="G9856" t="str">
            <v>NA</v>
          </cell>
          <cell r="H9856" t="str">
            <v>Merchant Unregulated</v>
          </cell>
        </row>
        <row r="9857">
          <cell r="D9857" t="str">
            <v>PG&amp;E Corporation</v>
          </cell>
          <cell r="E9857" t="str">
            <v>Solar</v>
          </cell>
          <cell r="G9857">
            <v>32301</v>
          </cell>
          <cell r="H9857" t="str">
            <v>Regulated</v>
          </cell>
        </row>
        <row r="9858">
          <cell r="D9858" t="str">
            <v>High Point Town of</v>
          </cell>
          <cell r="E9858" t="str">
            <v>Oil</v>
          </cell>
          <cell r="G9858" t="str">
            <v>NA</v>
          </cell>
          <cell r="H9858" t="str">
            <v>Merchant Unregulated</v>
          </cell>
        </row>
        <row r="9859">
          <cell r="D9859" t="str">
            <v>Westward Seafoods Inc</v>
          </cell>
          <cell r="E9859" t="str">
            <v>Oil</v>
          </cell>
          <cell r="G9859" t="str">
            <v>NA</v>
          </cell>
          <cell r="H9859" t="str">
            <v>Merchant Unregulated</v>
          </cell>
        </row>
        <row r="9860">
          <cell r="D9860" t="str">
            <v>Westwind Trust</v>
          </cell>
          <cell r="E9860" t="str">
            <v>Wind</v>
          </cell>
          <cell r="G9860" t="str">
            <v>NA</v>
          </cell>
          <cell r="H9860" t="str">
            <v>Merchant Unregulated</v>
          </cell>
        </row>
        <row r="9861">
          <cell r="D9861" t="str">
            <v>ArcLight Capital Holdings, LLC</v>
          </cell>
          <cell r="E9861" t="str">
            <v>Coal</v>
          </cell>
          <cell r="G9861" t="str">
            <v>NA</v>
          </cell>
          <cell r="H9861" t="str">
            <v>Merchant Unregulated</v>
          </cell>
        </row>
        <row r="9862">
          <cell r="D9862" t="str">
            <v>Olympus Holdings, LLC</v>
          </cell>
          <cell r="E9862" t="str">
            <v>Coal</v>
          </cell>
          <cell r="G9862" t="str">
            <v>NA</v>
          </cell>
          <cell r="H9862" t="str">
            <v>Merchant Unregulated</v>
          </cell>
        </row>
        <row r="9863">
          <cell r="D9863" t="str">
            <v>Enel S.p.A.</v>
          </cell>
          <cell r="E9863" t="str">
            <v>Wind</v>
          </cell>
          <cell r="G9863" t="str">
            <v>NA</v>
          </cell>
          <cell r="H9863" t="str">
            <v>Merchant Unregulated</v>
          </cell>
        </row>
        <row r="9864">
          <cell r="D9864" t="str">
            <v>MSD Capital, L.P.</v>
          </cell>
          <cell r="E9864" t="str">
            <v>Wind</v>
          </cell>
          <cell r="G9864">
            <v>124808</v>
          </cell>
          <cell r="H9864" t="str">
            <v>Merchant Unregulated</v>
          </cell>
        </row>
        <row r="9865">
          <cell r="D9865" t="str">
            <v>JPMorgan Chase &amp; Co.</v>
          </cell>
          <cell r="E9865" t="str">
            <v>Wind</v>
          </cell>
          <cell r="G9865">
            <v>83206</v>
          </cell>
          <cell r="H9865" t="str">
            <v>Merchant Unregulated</v>
          </cell>
        </row>
        <row r="9866">
          <cell r="D9866" t="str">
            <v>Noble Power, LLC</v>
          </cell>
          <cell r="E9866" t="str">
            <v>Wind</v>
          </cell>
          <cell r="G9866">
            <v>41102</v>
          </cell>
          <cell r="H9866" t="str">
            <v>Merchant Unregulated</v>
          </cell>
        </row>
        <row r="9867">
          <cell r="D9867" t="str">
            <v>Gaz Métro Limited Partnership</v>
          </cell>
          <cell r="E9867" t="str">
            <v>Water</v>
          </cell>
          <cell r="G9867" t="str">
            <v>NA</v>
          </cell>
          <cell r="H9867" t="str">
            <v>Regulated</v>
          </cell>
        </row>
        <row r="9868">
          <cell r="D9868" t="str">
            <v>Alaska Power &amp; Telephone Co.</v>
          </cell>
          <cell r="E9868" t="str">
            <v>Oil</v>
          </cell>
          <cell r="G9868" t="str">
            <v>NA</v>
          </cell>
          <cell r="H9868" t="str">
            <v>Merchant Unregulated</v>
          </cell>
        </row>
        <row r="9869">
          <cell r="D9869" t="str">
            <v>Alaska Energy &amp; Resources Company</v>
          </cell>
          <cell r="E9869" t="str">
            <v>Oil</v>
          </cell>
          <cell r="G9869" t="str">
            <v>NA</v>
          </cell>
          <cell r="H9869" t="str">
            <v>Merchant Unregulated</v>
          </cell>
        </row>
        <row r="9870">
          <cell r="D9870" t="str">
            <v>Citizens Energy Corporation</v>
          </cell>
          <cell r="E9870" t="str">
            <v>Solar</v>
          </cell>
          <cell r="G9870" t="str">
            <v>NA</v>
          </cell>
          <cell r="H9870" t="str">
            <v>Merchant Unregulated</v>
          </cell>
        </row>
        <row r="9871">
          <cell r="D9871" t="str">
            <v>China Three Gorges Corporation</v>
          </cell>
          <cell r="E9871" t="str">
            <v>Wind</v>
          </cell>
          <cell r="G9871">
            <v>21050</v>
          </cell>
          <cell r="H9871" t="str">
            <v>Merchant Unregulated</v>
          </cell>
        </row>
        <row r="9872">
          <cell r="D9872" t="str">
            <v>PARPÚBLICA - Participações Públicas (SGPS), S.A.</v>
          </cell>
          <cell r="E9872" t="str">
            <v>Wind</v>
          </cell>
          <cell r="G9872">
            <v>3648</v>
          </cell>
          <cell r="H9872" t="str">
            <v>Merchant Unregulated</v>
          </cell>
        </row>
        <row r="9873">
          <cell r="D9873" t="str">
            <v>EDP Renováveis</v>
          </cell>
          <cell r="E9873" t="str">
            <v>Wind</v>
          </cell>
          <cell r="G9873">
            <v>28791</v>
          </cell>
          <cell r="H9873" t="str">
            <v>Merchant Unregulated</v>
          </cell>
        </row>
        <row r="9874">
          <cell r="D9874" t="str">
            <v>EDP - Energias de Portugal SA</v>
          </cell>
          <cell r="E9874" t="str">
            <v>Wind</v>
          </cell>
          <cell r="G9874">
            <v>73872</v>
          </cell>
          <cell r="H9874" t="str">
            <v>Merchant Unregulated</v>
          </cell>
        </row>
        <row r="9875">
          <cell r="D9875" t="str">
            <v>HidroCantábrico Energia S.A.</v>
          </cell>
          <cell r="E9875" t="str">
            <v>Wind</v>
          </cell>
          <cell r="G9875">
            <v>603</v>
          </cell>
          <cell r="H9875" t="str">
            <v>Merchant Unregulated</v>
          </cell>
        </row>
        <row r="9876">
          <cell r="D9876" t="str">
            <v>Duke Energy Corporation</v>
          </cell>
          <cell r="E9876" t="str">
            <v>Gas</v>
          </cell>
          <cell r="G9876">
            <v>102068</v>
          </cell>
          <cell r="H9876" t="str">
            <v>Regulated</v>
          </cell>
        </row>
        <row r="9877">
          <cell r="D9877" t="str">
            <v>Xcel Energy Inc.</v>
          </cell>
          <cell r="E9877" t="str">
            <v>Gas</v>
          </cell>
          <cell r="G9877">
            <v>73972</v>
          </cell>
          <cell r="H9877" t="str">
            <v>Regulated</v>
          </cell>
        </row>
        <row r="9878">
          <cell r="D9878" t="str">
            <v>Waste Management, Inc.</v>
          </cell>
          <cell r="E9878" t="str">
            <v>Biomass</v>
          </cell>
          <cell r="G9878">
            <v>342523</v>
          </cell>
          <cell r="H9878" t="str">
            <v>Merchant Unregulated</v>
          </cell>
        </row>
        <row r="9879">
          <cell r="D9879" t="str">
            <v>Waste Management, Inc.</v>
          </cell>
          <cell r="E9879" t="str">
            <v>Coal</v>
          </cell>
          <cell r="G9879" t="str">
            <v>NA</v>
          </cell>
          <cell r="H9879" t="str">
            <v>Merchant Unregulated</v>
          </cell>
        </row>
        <row r="9880">
          <cell r="D9880" t="str">
            <v>Waste Management, Inc.</v>
          </cell>
          <cell r="E9880" t="str">
            <v>Biomass</v>
          </cell>
          <cell r="G9880" t="str">
            <v>NA</v>
          </cell>
          <cell r="H9880" t="str">
            <v>Merchant Unregulated</v>
          </cell>
        </row>
        <row r="9881">
          <cell r="D9881" t="str">
            <v>Waste Management, Inc.</v>
          </cell>
          <cell r="E9881" t="str">
            <v>Gas</v>
          </cell>
          <cell r="G9881" t="str">
            <v>NA</v>
          </cell>
          <cell r="H9881" t="str">
            <v>Merchant Unregulated</v>
          </cell>
        </row>
        <row r="9882">
          <cell r="D9882" t="str">
            <v>Eastern Conn Res Recvy Authority</v>
          </cell>
          <cell r="E9882" t="str">
            <v>Biomass</v>
          </cell>
          <cell r="G9882" t="str">
            <v>NA</v>
          </cell>
          <cell r="H9882" t="str">
            <v>Merchant Unregulated</v>
          </cell>
        </row>
        <row r="9883">
          <cell r="D9883" t="str">
            <v>Waste Management, Inc.</v>
          </cell>
          <cell r="E9883" t="str">
            <v>Biomass</v>
          </cell>
          <cell r="G9883" t="str">
            <v>NA</v>
          </cell>
          <cell r="H9883" t="str">
            <v>Merchant Unregulated</v>
          </cell>
        </row>
        <row r="9884">
          <cell r="D9884" t="str">
            <v>Waste Management, Inc.</v>
          </cell>
          <cell r="E9884" t="str">
            <v>Biomass</v>
          </cell>
          <cell r="G9884">
            <v>430001</v>
          </cell>
          <cell r="H9884" t="str">
            <v>Merchant Unregulated</v>
          </cell>
        </row>
        <row r="9885">
          <cell r="D9885" t="str">
            <v>Waste Management, Inc.</v>
          </cell>
          <cell r="E9885" t="str">
            <v>Gas</v>
          </cell>
          <cell r="G9885" t="str">
            <v>NA</v>
          </cell>
          <cell r="H9885" t="str">
            <v>Merchant Unregulated</v>
          </cell>
        </row>
        <row r="9886">
          <cell r="D9886" t="str">
            <v>Waste Management, Inc.</v>
          </cell>
          <cell r="E9886" t="str">
            <v>Biomass</v>
          </cell>
          <cell r="G9886">
            <v>399643</v>
          </cell>
          <cell r="H9886" t="str">
            <v>Merchant Unregulated</v>
          </cell>
        </row>
        <row r="9887">
          <cell r="D9887" t="str">
            <v>Waste Management, Inc.</v>
          </cell>
          <cell r="E9887" t="str">
            <v>Biomass</v>
          </cell>
          <cell r="G9887">
            <v>412282</v>
          </cell>
          <cell r="H9887" t="str">
            <v>Merchant Unregulated</v>
          </cell>
        </row>
        <row r="9888">
          <cell r="D9888" t="str">
            <v>Spokane City of</v>
          </cell>
          <cell r="E9888" t="str">
            <v>Biomass</v>
          </cell>
          <cell r="G9888" t="str">
            <v>NA</v>
          </cell>
          <cell r="H9888" t="str">
            <v>Merchant Unregulated</v>
          </cell>
        </row>
        <row r="9889">
          <cell r="D9889" t="str">
            <v>Tennessee Valley Authority</v>
          </cell>
          <cell r="E9889" t="str">
            <v>Water</v>
          </cell>
          <cell r="G9889">
            <v>1104664</v>
          </cell>
          <cell r="H9889" t="str">
            <v>Merchant Unregulated</v>
          </cell>
        </row>
        <row r="9890">
          <cell r="D9890" t="str">
            <v>Wabash Valley Power Association, Inc.</v>
          </cell>
          <cell r="E9890" t="str">
            <v>Biomass</v>
          </cell>
          <cell r="G9890">
            <v>5174</v>
          </cell>
          <cell r="H9890" t="str">
            <v>Merchant Unregulated</v>
          </cell>
        </row>
        <row r="9891">
          <cell r="D9891" t="str">
            <v>Grand Island City of</v>
          </cell>
          <cell r="E9891" t="str">
            <v>Coal</v>
          </cell>
          <cell r="G9891">
            <v>69144</v>
          </cell>
          <cell r="H9891" t="str">
            <v>Regulated</v>
          </cell>
        </row>
        <row r="9892">
          <cell r="D9892" t="str">
            <v>Heartland Consumers Power Dist</v>
          </cell>
          <cell r="E9892" t="str">
            <v>Coal</v>
          </cell>
          <cell r="G9892">
            <v>368715</v>
          </cell>
          <cell r="H9892" t="str">
            <v>Regulated</v>
          </cell>
        </row>
        <row r="9893">
          <cell r="D9893" t="str">
            <v>Municipal Energy Agency of NE</v>
          </cell>
          <cell r="E9893" t="str">
            <v>Coal</v>
          </cell>
          <cell r="G9893">
            <v>368715</v>
          </cell>
          <cell r="H9893" t="str">
            <v>Regulated</v>
          </cell>
        </row>
        <row r="9894">
          <cell r="D9894" t="str">
            <v>Nebraska City City of</v>
          </cell>
          <cell r="E9894" t="str">
            <v>Coal</v>
          </cell>
          <cell r="G9894">
            <v>46139</v>
          </cell>
          <cell r="H9894" t="str">
            <v>Regulated</v>
          </cell>
        </row>
        <row r="9895">
          <cell r="D9895" t="str">
            <v>Hastings City of</v>
          </cell>
          <cell r="E9895" t="str">
            <v>Coal</v>
          </cell>
          <cell r="G9895">
            <v>508361</v>
          </cell>
          <cell r="H9895" t="str">
            <v>Regulated</v>
          </cell>
        </row>
        <row r="9896">
          <cell r="D9896" t="str">
            <v>Arkansas Electric Cooperative Corp.</v>
          </cell>
          <cell r="E9896" t="str">
            <v>Water</v>
          </cell>
          <cell r="G9896" t="str">
            <v>NA</v>
          </cell>
          <cell r="H9896" t="str">
            <v>Merchant Unregulated</v>
          </cell>
        </row>
        <row r="9897">
          <cell r="D9897" t="str">
            <v>RES Group</v>
          </cell>
          <cell r="E9897" t="str">
            <v>Wind</v>
          </cell>
          <cell r="G9897" t="str">
            <v>NA</v>
          </cell>
          <cell r="H9897" t="str">
            <v>Merchant Unregulated</v>
          </cell>
        </row>
        <row r="9898">
          <cell r="D9898" t="str">
            <v>Redding City of</v>
          </cell>
          <cell r="E9898" t="str">
            <v>Water</v>
          </cell>
          <cell r="G9898" t="str">
            <v>NA</v>
          </cell>
          <cell r="H9898" t="str">
            <v>Regulated</v>
          </cell>
        </row>
        <row r="9899">
          <cell r="D9899" t="str">
            <v>Alliant Energy Corporation</v>
          </cell>
          <cell r="E9899" t="str">
            <v>Wind</v>
          </cell>
          <cell r="G9899">
            <v>579025</v>
          </cell>
          <cell r="H9899" t="str">
            <v>Regulated</v>
          </cell>
        </row>
        <row r="9900">
          <cell r="D9900" t="str">
            <v>Entergy Corporation</v>
          </cell>
          <cell r="E9900" t="str">
            <v>Coal</v>
          </cell>
          <cell r="G9900">
            <v>5418543</v>
          </cell>
          <cell r="H9900" t="str">
            <v>Regulated</v>
          </cell>
        </row>
        <row r="9901">
          <cell r="D9901" t="str">
            <v>Jonesboro City of (AR)</v>
          </cell>
          <cell r="E9901" t="str">
            <v>Coal</v>
          </cell>
          <cell r="G9901">
            <v>475312</v>
          </cell>
          <cell r="H9901" t="str">
            <v>Regulated</v>
          </cell>
        </row>
        <row r="9902">
          <cell r="D9902" t="str">
            <v>Arkansas Electric Cooperative Corp.</v>
          </cell>
          <cell r="E9902" t="str">
            <v>Coal</v>
          </cell>
          <cell r="G9902">
            <v>3327177</v>
          </cell>
          <cell r="H9902" t="str">
            <v>Regulated</v>
          </cell>
        </row>
        <row r="9903">
          <cell r="D9903" t="str">
            <v>West Memphis City of</v>
          </cell>
          <cell r="E9903" t="str">
            <v>Coal</v>
          </cell>
          <cell r="G9903">
            <v>95063</v>
          </cell>
          <cell r="H9903" t="str">
            <v>Regulated</v>
          </cell>
        </row>
        <row r="9904">
          <cell r="D9904" t="str">
            <v>Conway Corporation</v>
          </cell>
          <cell r="E9904" t="str">
            <v>Coal</v>
          </cell>
          <cell r="G9904">
            <v>190125</v>
          </cell>
          <cell r="H9904" t="str">
            <v>Regulated</v>
          </cell>
        </row>
        <row r="9905">
          <cell r="D9905" t="str">
            <v>Energy Northwest</v>
          </cell>
          <cell r="E9905" t="str">
            <v>Solar</v>
          </cell>
          <cell r="G9905" t="str">
            <v>NA</v>
          </cell>
          <cell r="H9905" t="str">
            <v>Merchant Unregulated</v>
          </cell>
        </row>
        <row r="9906">
          <cell r="D9906" t="str">
            <v>Summit Power Group LLC</v>
          </cell>
          <cell r="E9906" t="str">
            <v>Wind</v>
          </cell>
          <cell r="G9906">
            <v>540259</v>
          </cell>
          <cell r="H9906" t="str">
            <v>Merchant Unregulated</v>
          </cell>
        </row>
        <row r="9907">
          <cell r="D9907" t="str">
            <v>Northeast Utilities</v>
          </cell>
          <cell r="E9907" t="str">
            <v>Oil</v>
          </cell>
          <cell r="G9907">
            <v>96</v>
          </cell>
          <cell r="H9907" t="str">
            <v>Regulated</v>
          </cell>
        </row>
        <row r="9908">
          <cell r="D9908" t="str">
            <v>White Mountain City of</v>
          </cell>
          <cell r="E9908" t="str">
            <v>Oil</v>
          </cell>
          <cell r="G9908" t="str">
            <v>NA</v>
          </cell>
          <cell r="H9908" t="str">
            <v>Regulated</v>
          </cell>
        </row>
        <row r="9909">
          <cell r="D9909" t="str">
            <v>NextEra Energy, Inc.</v>
          </cell>
          <cell r="E9909" t="str">
            <v>Wind</v>
          </cell>
          <cell r="G9909">
            <v>491903</v>
          </cell>
          <cell r="H9909" t="str">
            <v>Merchant Unregulated</v>
          </cell>
        </row>
        <row r="9910">
          <cell r="D9910" t="str">
            <v>Traxys North America LLC</v>
          </cell>
          <cell r="E9910" t="str">
            <v>Coal</v>
          </cell>
          <cell r="G9910" t="str">
            <v>NA</v>
          </cell>
          <cell r="H9910" t="str">
            <v>Merchant Unregulated</v>
          </cell>
        </row>
        <row r="9911">
          <cell r="D9911" t="str">
            <v>New York Power Authority</v>
          </cell>
          <cell r="E9911" t="str">
            <v>Biomass</v>
          </cell>
          <cell r="G9911" t="str">
            <v>NA</v>
          </cell>
          <cell r="H9911" t="str">
            <v>Merchant Unregulated</v>
          </cell>
        </row>
        <row r="9912">
          <cell r="D9912" t="str">
            <v>Wisconsin Energy Corporation</v>
          </cell>
          <cell r="E9912" t="str">
            <v>Water</v>
          </cell>
          <cell r="G9912">
            <v>24623</v>
          </cell>
          <cell r="H9912" t="str">
            <v>Regulated</v>
          </cell>
        </row>
        <row r="9913">
          <cell r="D9913" t="str">
            <v>Xcel Energy Inc.</v>
          </cell>
          <cell r="E9913" t="str">
            <v>Water</v>
          </cell>
          <cell r="G9913">
            <v>3304</v>
          </cell>
          <cell r="H9913" t="str">
            <v>Regulated</v>
          </cell>
        </row>
        <row r="9914">
          <cell r="D9914" t="str">
            <v>Essex Capital Partners, Inc</v>
          </cell>
          <cell r="E9914" t="str">
            <v>Solar</v>
          </cell>
          <cell r="G9914" t="str">
            <v>NA</v>
          </cell>
          <cell r="H9914" t="str">
            <v>Merchant Unregulated</v>
          </cell>
        </row>
        <row r="9915">
          <cell r="D9915" t="str">
            <v>Independence County</v>
          </cell>
          <cell r="E9915" t="str">
            <v>Water</v>
          </cell>
          <cell r="G9915" t="str">
            <v>NA</v>
          </cell>
          <cell r="H9915" t="str">
            <v>Merchant Unregulated</v>
          </cell>
        </row>
        <row r="9916">
          <cell r="D9916" t="str">
            <v>Batesville City Of</v>
          </cell>
          <cell r="E9916" t="str">
            <v>Water</v>
          </cell>
          <cell r="G9916" t="str">
            <v>NA</v>
          </cell>
          <cell r="H9916" t="str">
            <v>Merchant Unregulated</v>
          </cell>
        </row>
        <row r="9917">
          <cell r="D9917" t="str">
            <v>Sacramento Municipal Utility District</v>
          </cell>
          <cell r="E9917" t="str">
            <v>Water</v>
          </cell>
          <cell r="G9917">
            <v>428921</v>
          </cell>
          <cell r="H9917" t="str">
            <v>Regulated</v>
          </cell>
        </row>
        <row r="9918">
          <cell r="D9918" t="str">
            <v>Bostonia Group LLC</v>
          </cell>
          <cell r="E9918" t="str">
            <v>Solar</v>
          </cell>
          <cell r="G9918" t="str">
            <v>NA</v>
          </cell>
          <cell r="H9918" t="str">
            <v>Merchant Unregulated</v>
          </cell>
        </row>
        <row r="9919">
          <cell r="D9919" t="str">
            <v>Granger Electric of Pinconning, LLC</v>
          </cell>
          <cell r="E9919" t="str">
            <v>Biomass</v>
          </cell>
          <cell r="G9919" t="str">
            <v>NA</v>
          </cell>
          <cell r="H9919" t="str">
            <v>Merchant Unregulated</v>
          </cell>
        </row>
        <row r="9920">
          <cell r="D9920" t="str">
            <v>Korean East-West Power Co., Ltd.</v>
          </cell>
          <cell r="E9920" t="str">
            <v>Biomass</v>
          </cell>
          <cell r="G9920" t="str">
            <v>NA</v>
          </cell>
          <cell r="H9920" t="str">
            <v>Merchant Unregulated</v>
          </cell>
        </row>
        <row r="9921">
          <cell r="D9921" t="str">
            <v>Springville City of</v>
          </cell>
          <cell r="E9921" t="str">
            <v>Gas</v>
          </cell>
          <cell r="G9921" t="str">
            <v>NA</v>
          </cell>
          <cell r="H9921" t="str">
            <v>Regulated</v>
          </cell>
        </row>
        <row r="9922">
          <cell r="D9922" t="str">
            <v>Puget Holdings LLC</v>
          </cell>
          <cell r="E9922" t="str">
            <v>Gas</v>
          </cell>
          <cell r="G9922">
            <v>29278</v>
          </cell>
          <cell r="H9922" t="str">
            <v>Regulated</v>
          </cell>
        </row>
        <row r="9923">
          <cell r="D9923" t="str">
            <v>Exelon Corporation</v>
          </cell>
          <cell r="E9923" t="str">
            <v>Wind</v>
          </cell>
          <cell r="G9923">
            <v>18988</v>
          </cell>
          <cell r="H9923" t="str">
            <v>Merchant Unregulated</v>
          </cell>
        </row>
        <row r="9924">
          <cell r="D9924" t="str">
            <v>Strata Solar LLC</v>
          </cell>
          <cell r="E9924" t="str">
            <v>Solar</v>
          </cell>
          <cell r="G9924" t="str">
            <v>NA</v>
          </cell>
          <cell r="H9924" t="str">
            <v>Merchant Unregulated</v>
          </cell>
        </row>
        <row r="9925">
          <cell r="D9925" t="str">
            <v>Prudential Financial, Inc.</v>
          </cell>
          <cell r="E9925" t="str">
            <v>Gas</v>
          </cell>
          <cell r="G9925" t="str">
            <v>NA</v>
          </cell>
          <cell r="H9925" t="str">
            <v>Merchant Unregulated</v>
          </cell>
        </row>
        <row r="9926">
          <cell r="D9926" t="str">
            <v>ITOCHU Corporation</v>
          </cell>
          <cell r="E9926" t="str">
            <v>Gas</v>
          </cell>
          <cell r="G9926" t="str">
            <v>NA</v>
          </cell>
          <cell r="H9926" t="str">
            <v>Merchant Unregulated</v>
          </cell>
        </row>
        <row r="9927">
          <cell r="D9927" t="str">
            <v>Manulife Financial Corporation</v>
          </cell>
          <cell r="E9927" t="str">
            <v>Gas</v>
          </cell>
          <cell r="G9927" t="str">
            <v>NA</v>
          </cell>
          <cell r="H9927" t="str">
            <v>Merchant Unregulated</v>
          </cell>
        </row>
        <row r="9928">
          <cell r="D9928" t="str">
            <v>Osaka Gas Company, Ltd.</v>
          </cell>
          <cell r="E9928" t="str">
            <v>Gas</v>
          </cell>
          <cell r="G9928" t="str">
            <v>NA</v>
          </cell>
          <cell r="H9928" t="str">
            <v>Merchant Unregulated</v>
          </cell>
        </row>
        <row r="9929">
          <cell r="D9929" t="str">
            <v>D. E. Shaw &amp; Co., L.P.</v>
          </cell>
          <cell r="E9929" t="str">
            <v>Gas</v>
          </cell>
          <cell r="G9929" t="str">
            <v>NA</v>
          </cell>
          <cell r="H9929" t="str">
            <v>Merchant Unregulated</v>
          </cell>
        </row>
        <row r="9930">
          <cell r="D9930" t="str">
            <v>Royal Dutch Shell plc</v>
          </cell>
          <cell r="E9930" t="str">
            <v>Wind</v>
          </cell>
          <cell r="G9930">
            <v>101352</v>
          </cell>
          <cell r="H9930" t="str">
            <v>Merchant Unregulated</v>
          </cell>
        </row>
        <row r="9931">
          <cell r="D9931" t="str">
            <v>Goldman Sachs Group, Inc.</v>
          </cell>
          <cell r="E9931" t="str">
            <v>Wind</v>
          </cell>
          <cell r="G9931">
            <v>101352</v>
          </cell>
          <cell r="H9931" t="str">
            <v>Merchant Unregulated</v>
          </cell>
        </row>
        <row r="9932">
          <cell r="D9932" t="str">
            <v>Desert Water Agency</v>
          </cell>
          <cell r="E9932" t="str">
            <v>Water</v>
          </cell>
          <cell r="G9932" t="str">
            <v>NA</v>
          </cell>
          <cell r="H9932" t="str">
            <v>Merchant Unregulated</v>
          </cell>
        </row>
        <row r="9933">
          <cell r="D9933" t="str">
            <v>Richmond City of</v>
          </cell>
          <cell r="E9933" t="str">
            <v>Coal</v>
          </cell>
          <cell r="G9933" t="str">
            <v>NA</v>
          </cell>
          <cell r="H9933" t="str">
            <v>Regulated</v>
          </cell>
        </row>
        <row r="9934">
          <cell r="D9934" t="str">
            <v>NewPage Holdings Inc.</v>
          </cell>
          <cell r="E9934" t="str">
            <v>Water</v>
          </cell>
          <cell r="G9934" t="str">
            <v>NA</v>
          </cell>
          <cell r="H9934" t="str">
            <v>Regulated</v>
          </cell>
        </row>
        <row r="9935">
          <cell r="D9935" t="str">
            <v>BP plc</v>
          </cell>
          <cell r="E9935" t="str">
            <v>Gas</v>
          </cell>
          <cell r="G9935">
            <v>1962480</v>
          </cell>
          <cell r="H9935" t="str">
            <v>Merchant Unregulated</v>
          </cell>
        </row>
        <row r="9936">
          <cell r="D9936" t="str">
            <v>NewPage Holdings Inc.</v>
          </cell>
          <cell r="E9936" t="str">
            <v>Coal</v>
          </cell>
          <cell r="G9936" t="str">
            <v>NA</v>
          </cell>
          <cell r="H9936" t="str">
            <v>Merchant Unregulated</v>
          </cell>
        </row>
        <row r="9937">
          <cell r="D9937" t="str">
            <v>BP plc</v>
          </cell>
          <cell r="E9937" t="str">
            <v>Other Nonrenewable</v>
          </cell>
          <cell r="G9937" t="str">
            <v>NA</v>
          </cell>
          <cell r="H9937" t="str">
            <v>Merchant Unregulated</v>
          </cell>
        </row>
        <row r="9938">
          <cell r="D9938" t="str">
            <v>United States Government</v>
          </cell>
          <cell r="E9938" t="str">
            <v>Water</v>
          </cell>
          <cell r="G9938" t="str">
            <v>NA</v>
          </cell>
          <cell r="H9938" t="str">
            <v>Merchant Unregulated</v>
          </cell>
        </row>
        <row r="9939">
          <cell r="D9939" t="str">
            <v>Whittemore City of</v>
          </cell>
          <cell r="E9939" t="str">
            <v>Oil</v>
          </cell>
          <cell r="G9939" t="str">
            <v>NA</v>
          </cell>
          <cell r="H9939" t="str">
            <v>Regulated</v>
          </cell>
        </row>
        <row r="9940">
          <cell r="D9940" t="str">
            <v>Janechek &amp; Associates</v>
          </cell>
          <cell r="E9940" t="str">
            <v>Biomass</v>
          </cell>
          <cell r="G9940" t="str">
            <v>NA</v>
          </cell>
          <cell r="H9940" t="str">
            <v>Merchant Unregulated</v>
          </cell>
        </row>
        <row r="9941">
          <cell r="D9941" t="str">
            <v>SunEdison, Inc.</v>
          </cell>
          <cell r="E9941" t="str">
            <v>Solar</v>
          </cell>
          <cell r="G9941" t="str">
            <v>NA</v>
          </cell>
          <cell r="H9941" t="str">
            <v>Merchant Unregulated</v>
          </cell>
        </row>
        <row r="9942">
          <cell r="D9942" t="str">
            <v>SunEdison, Inc.</v>
          </cell>
          <cell r="E9942" t="str">
            <v>Solar</v>
          </cell>
          <cell r="G9942" t="str">
            <v>NA</v>
          </cell>
          <cell r="H9942" t="str">
            <v>Merchant Unregulated</v>
          </cell>
        </row>
        <row r="9943">
          <cell r="D9943" t="str">
            <v>SunEdison, Inc.</v>
          </cell>
          <cell r="E9943" t="str">
            <v>Solar</v>
          </cell>
          <cell r="G9943" t="str">
            <v>NA</v>
          </cell>
          <cell r="H9943" t="str">
            <v>Merchant Unregulated</v>
          </cell>
        </row>
        <row r="9944">
          <cell r="D9944" t="str">
            <v>Occidental Petroleum Corporation</v>
          </cell>
          <cell r="E9944" t="str">
            <v>Gas</v>
          </cell>
          <cell r="G9944" t="str">
            <v>NA</v>
          </cell>
          <cell r="H9944" t="str">
            <v>Merchant Unregulated</v>
          </cell>
        </row>
        <row r="9945">
          <cell r="D9945" t="str">
            <v>Energy Trading Innovations LLC</v>
          </cell>
          <cell r="E9945" t="str">
            <v>Gas</v>
          </cell>
          <cell r="G9945">
            <v>-6</v>
          </cell>
          <cell r="H9945" t="str">
            <v>Merchant Unregulated</v>
          </cell>
        </row>
        <row r="9946">
          <cell r="D9946" t="str">
            <v>Louis Dreyfus Ventures Corp.</v>
          </cell>
          <cell r="E9946" t="str">
            <v>Gas</v>
          </cell>
          <cell r="G9946">
            <v>0</v>
          </cell>
          <cell r="H9946" t="str">
            <v>Merchant Unregulated</v>
          </cell>
        </row>
        <row r="9947">
          <cell r="D9947" t="str">
            <v>Castleton Commodities International LLC</v>
          </cell>
          <cell r="E9947" t="str">
            <v>Gas</v>
          </cell>
          <cell r="G9947">
            <v>0</v>
          </cell>
          <cell r="H9947" t="str">
            <v>Merchant Unregulated</v>
          </cell>
        </row>
        <row r="9948">
          <cell r="D9948" t="str">
            <v>Tennessee Valley Authority</v>
          </cell>
          <cell r="E9948" t="str">
            <v>Coal</v>
          </cell>
          <cell r="G9948">
            <v>4439383</v>
          </cell>
          <cell r="H9948" t="str">
            <v>Merchant Unregulated</v>
          </cell>
        </row>
        <row r="9949">
          <cell r="D9949" t="str">
            <v>Wilber City of</v>
          </cell>
          <cell r="E9949" t="str">
            <v>Oil</v>
          </cell>
          <cell r="G9949" t="str">
            <v>NA</v>
          </cell>
          <cell r="H9949" t="str">
            <v>Regulated</v>
          </cell>
        </row>
        <row r="9950">
          <cell r="D9950" t="str">
            <v>Tennessee Valley Authority</v>
          </cell>
          <cell r="E9950" t="str">
            <v>Water</v>
          </cell>
          <cell r="G9950" t="str">
            <v>NA</v>
          </cell>
          <cell r="H9950" t="str">
            <v>Merchant Unregulated</v>
          </cell>
        </row>
        <row r="9951">
          <cell r="D9951" t="str">
            <v>Puget Holdings LLC</v>
          </cell>
          <cell r="E9951" t="str">
            <v>Solar</v>
          </cell>
          <cell r="G9951">
            <v>794</v>
          </cell>
          <cell r="H9951" t="str">
            <v>Regulated</v>
          </cell>
        </row>
        <row r="9952">
          <cell r="D9952" t="str">
            <v>Puget Holdings LLC</v>
          </cell>
          <cell r="E9952" t="str">
            <v>Wind</v>
          </cell>
          <cell r="G9952">
            <v>677992</v>
          </cell>
          <cell r="H9952" t="str">
            <v>Regulated</v>
          </cell>
        </row>
        <row r="9953">
          <cell r="D9953" t="str">
            <v>Dairyland Power Co-op</v>
          </cell>
          <cell r="E9953" t="str">
            <v>Biomass</v>
          </cell>
          <cell r="G9953" t="str">
            <v>NA</v>
          </cell>
          <cell r="H9953" t="str">
            <v>Merchant Unregulated</v>
          </cell>
        </row>
        <row r="9954">
          <cell r="D9954" t="str">
            <v>E.ON SE</v>
          </cell>
          <cell r="E9954" t="str">
            <v>Wind</v>
          </cell>
          <cell r="G9954">
            <v>2704</v>
          </cell>
          <cell r="H9954" t="str">
            <v>Merchant Unregulated</v>
          </cell>
        </row>
        <row r="9955">
          <cell r="D9955" t="str">
            <v>Exelon Corporation</v>
          </cell>
          <cell r="E9955" t="str">
            <v>Wind</v>
          </cell>
          <cell r="G9955">
            <v>40227</v>
          </cell>
          <cell r="H9955" t="str">
            <v>Merchant Unregulated</v>
          </cell>
        </row>
        <row r="9956">
          <cell r="D9956" t="str">
            <v>TransCanada Corporation</v>
          </cell>
          <cell r="E9956" t="str">
            <v>Water</v>
          </cell>
          <cell r="G9956" t="str">
            <v>NA</v>
          </cell>
          <cell r="H9956" t="str">
            <v>Merchant Unregulated</v>
          </cell>
        </row>
        <row r="9957">
          <cell r="D9957" t="str">
            <v>Cielo Wind Power</v>
          </cell>
          <cell r="E9957" t="str">
            <v>Wind</v>
          </cell>
          <cell r="G9957" t="str">
            <v>NA</v>
          </cell>
          <cell r="H9957" t="str">
            <v>Merchant Unregulated</v>
          </cell>
        </row>
        <row r="9958">
          <cell r="D9958" t="str">
            <v>Edison International</v>
          </cell>
          <cell r="E9958" t="str">
            <v>Wind</v>
          </cell>
          <cell r="G9958" t="str">
            <v>NA</v>
          </cell>
          <cell r="H9958" t="str">
            <v>Merchant Unregulated</v>
          </cell>
        </row>
        <row r="9959">
          <cell r="D9959" t="str">
            <v>American Electric Power Company, Inc.</v>
          </cell>
          <cell r="E9959" t="str">
            <v>Gas</v>
          </cell>
          <cell r="G9959">
            <v>1202553</v>
          </cell>
          <cell r="H9959" t="str">
            <v>Regulated</v>
          </cell>
        </row>
        <row r="9960">
          <cell r="D9960" t="str">
            <v>Clarksdale City of</v>
          </cell>
          <cell r="E9960" t="str">
            <v>Gas</v>
          </cell>
          <cell r="G9960" t="str">
            <v>NA</v>
          </cell>
          <cell r="H9960" t="str">
            <v>Regulated</v>
          </cell>
        </row>
        <row r="9961">
          <cell r="D9961" t="str">
            <v>Clarksdale City of</v>
          </cell>
          <cell r="E9961" t="str">
            <v>Gas</v>
          </cell>
          <cell r="G9961" t="str">
            <v>NA</v>
          </cell>
          <cell r="H9961" t="str">
            <v>Regulated</v>
          </cell>
        </row>
        <row r="9962">
          <cell r="D9962" t="str">
            <v>Marblehead City of</v>
          </cell>
          <cell r="E9962" t="str">
            <v>Oil</v>
          </cell>
          <cell r="G9962" t="str">
            <v>NA</v>
          </cell>
          <cell r="H9962" t="str">
            <v>Regulated</v>
          </cell>
        </row>
        <row r="9963">
          <cell r="D9963" t="str">
            <v>Edison International</v>
          </cell>
          <cell r="E9963" t="str">
            <v>Coal</v>
          </cell>
          <cell r="G9963">
            <v>3240206</v>
          </cell>
          <cell r="H9963" t="str">
            <v>Merchant Unregulated</v>
          </cell>
        </row>
        <row r="9964">
          <cell r="D9964" t="str">
            <v>William Beaumont Hospital</v>
          </cell>
          <cell r="E9964" t="str">
            <v>Oil</v>
          </cell>
          <cell r="G9964" t="str">
            <v>NA</v>
          </cell>
          <cell r="H9964" t="str">
            <v>Merchant Unregulated</v>
          </cell>
        </row>
        <row r="9965">
          <cell r="D9965" t="str">
            <v>Gaz Métro Limited Partnership</v>
          </cell>
          <cell r="E9965" t="str">
            <v>Oil</v>
          </cell>
          <cell r="G9965" t="str">
            <v>NA</v>
          </cell>
          <cell r="H9965" t="str">
            <v>Regulated</v>
          </cell>
        </row>
        <row r="9966">
          <cell r="D9966" t="str">
            <v>NextEra Energy, Inc.</v>
          </cell>
          <cell r="E9966" t="str">
            <v>Oil</v>
          </cell>
          <cell r="G9966" t="str">
            <v>NA</v>
          </cell>
          <cell r="H9966" t="str">
            <v>Regulated</v>
          </cell>
        </row>
        <row r="9967">
          <cell r="D9967" t="str">
            <v>Lyndonville Village of</v>
          </cell>
          <cell r="E9967" t="str">
            <v>Oil</v>
          </cell>
          <cell r="G9967" t="str">
            <v>NA</v>
          </cell>
          <cell r="H9967" t="str">
            <v>Regulated</v>
          </cell>
        </row>
        <row r="9968">
          <cell r="D9968" t="str">
            <v>Massachusetts Municipal Wholesale Electric Company</v>
          </cell>
          <cell r="E9968" t="str">
            <v>Oil</v>
          </cell>
          <cell r="G9968" t="str">
            <v>NA</v>
          </cell>
          <cell r="H9968" t="str">
            <v>Regulated</v>
          </cell>
        </row>
        <row r="9969">
          <cell r="D9969" t="str">
            <v>Northeast Utilities</v>
          </cell>
          <cell r="E9969" t="str">
            <v>Oil</v>
          </cell>
          <cell r="G9969" t="str">
            <v>NA</v>
          </cell>
          <cell r="H9969" t="str">
            <v>Regulated</v>
          </cell>
        </row>
        <row r="9970">
          <cell r="D9970" t="str">
            <v>Exelon Corporation</v>
          </cell>
          <cell r="E9970" t="str">
            <v>Oil</v>
          </cell>
          <cell r="G9970" t="str">
            <v>NA</v>
          </cell>
          <cell r="H9970" t="str">
            <v>Regulated</v>
          </cell>
        </row>
        <row r="9971">
          <cell r="D9971" t="str">
            <v>Sustainable Power Group</v>
          </cell>
          <cell r="E9971" t="str">
            <v>Solar</v>
          </cell>
          <cell r="G9971" t="str">
            <v>NA</v>
          </cell>
          <cell r="H9971" t="str">
            <v>Merchant Unregulated</v>
          </cell>
        </row>
        <row r="9972">
          <cell r="D9972" t="str">
            <v>Starwood Headquarters, LLC</v>
          </cell>
          <cell r="E9972" t="str">
            <v>Solar</v>
          </cell>
          <cell r="G9972" t="str">
            <v>NA</v>
          </cell>
          <cell r="H9972" t="str">
            <v>Merchant Unregulated</v>
          </cell>
        </row>
        <row r="9973">
          <cell r="D9973" t="str">
            <v>SunEdison, Inc.</v>
          </cell>
          <cell r="E9973" t="str">
            <v>Solar</v>
          </cell>
          <cell r="G9973" t="str">
            <v>NA</v>
          </cell>
          <cell r="H9973" t="str">
            <v>Merchant Unregulated</v>
          </cell>
        </row>
        <row r="9974">
          <cell r="D9974" t="str">
            <v>SunEdison, Inc.</v>
          </cell>
          <cell r="E9974" t="str">
            <v>Solar</v>
          </cell>
          <cell r="G9974" t="str">
            <v>NA</v>
          </cell>
          <cell r="H9974" t="str">
            <v>Merchant Unregulated</v>
          </cell>
        </row>
        <row r="9975">
          <cell r="D9975" t="str">
            <v>SCANA Corporation</v>
          </cell>
          <cell r="E9975" t="str">
            <v>Coal</v>
          </cell>
          <cell r="G9975">
            <v>3719747</v>
          </cell>
          <cell r="H9975" t="str">
            <v>Merchant Unregulated</v>
          </cell>
        </row>
        <row r="9976">
          <cell r="D9976" t="str">
            <v>SCANA Corporation</v>
          </cell>
          <cell r="E9976" t="str">
            <v>Gas</v>
          </cell>
          <cell r="G9976">
            <v>3295</v>
          </cell>
          <cell r="H9976" t="str">
            <v>Regulated</v>
          </cell>
        </row>
        <row r="9977">
          <cell r="D9977" t="str">
            <v>Denver City &amp; County of</v>
          </cell>
          <cell r="E9977" t="str">
            <v>Water</v>
          </cell>
          <cell r="G9977" t="str">
            <v>NA</v>
          </cell>
          <cell r="H9977" t="str">
            <v>Merchant Unregulated</v>
          </cell>
        </row>
        <row r="9978">
          <cell r="D9978" t="str">
            <v>Brookfield Renewable Energy Partners L.P.</v>
          </cell>
          <cell r="E9978" t="str">
            <v>Water</v>
          </cell>
          <cell r="G9978" t="str">
            <v>NA</v>
          </cell>
          <cell r="H9978" t="str">
            <v>Merchant Unregulated</v>
          </cell>
        </row>
        <row r="9979">
          <cell r="D9979" t="str">
            <v>Brookfield Asset Management Inc.</v>
          </cell>
          <cell r="E9979" t="str">
            <v>Water</v>
          </cell>
          <cell r="G9979" t="str">
            <v>NA</v>
          </cell>
          <cell r="H9979" t="str">
            <v>Merchant Unregulated</v>
          </cell>
        </row>
        <row r="9980">
          <cell r="D9980" t="str">
            <v>PPL Corporation</v>
          </cell>
          <cell r="E9980" t="str">
            <v>Oil</v>
          </cell>
          <cell r="G9980" t="str">
            <v>NA</v>
          </cell>
          <cell r="H9980" t="str">
            <v>Merchant Unregulated</v>
          </cell>
        </row>
        <row r="9981">
          <cell r="D9981" t="str">
            <v>Corporación Gestamp</v>
          </cell>
          <cell r="E9981" t="str">
            <v>Solar</v>
          </cell>
          <cell r="G9981" t="str">
            <v>NA</v>
          </cell>
          <cell r="H9981" t="str">
            <v>Merchant Unregulated</v>
          </cell>
        </row>
        <row r="9982">
          <cell r="D9982" t="str">
            <v>Enel S.p.A.</v>
          </cell>
          <cell r="E9982" t="str">
            <v>Water</v>
          </cell>
          <cell r="G9982" t="str">
            <v>NA</v>
          </cell>
          <cell r="H9982" t="str">
            <v>Merchant Unregulated</v>
          </cell>
        </row>
        <row r="9983">
          <cell r="D9983" t="str">
            <v>Enel S.p.A.</v>
          </cell>
          <cell r="E9983" t="str">
            <v>Water</v>
          </cell>
          <cell r="G9983" t="str">
            <v>NA</v>
          </cell>
          <cell r="H9983" t="str">
            <v>Merchant Unregulated</v>
          </cell>
        </row>
        <row r="9984">
          <cell r="D9984" t="str">
            <v>Pythagoras Solar</v>
          </cell>
          <cell r="E9984" t="str">
            <v>Solar</v>
          </cell>
          <cell r="G9984" t="str">
            <v>NA</v>
          </cell>
          <cell r="H9984" t="str">
            <v>Merchant Unregulated</v>
          </cell>
        </row>
        <row r="9985">
          <cell r="D9985" t="str">
            <v>Willmar Municipal Utils Comm</v>
          </cell>
          <cell r="E9985" t="str">
            <v>Coal</v>
          </cell>
          <cell r="G9985" t="str">
            <v>NA</v>
          </cell>
          <cell r="H9985" t="str">
            <v>Regulated</v>
          </cell>
        </row>
        <row r="9986">
          <cell r="D9986" t="str">
            <v>Willmar Municipal Utils Comm</v>
          </cell>
          <cell r="E9986" t="str">
            <v>Wind</v>
          </cell>
          <cell r="G9986" t="str">
            <v>NA</v>
          </cell>
          <cell r="H9986" t="str">
            <v>Regulated</v>
          </cell>
        </row>
        <row r="9987">
          <cell r="D9987" t="str">
            <v>SunEdison, Inc.</v>
          </cell>
          <cell r="E9987" t="str">
            <v>Solar</v>
          </cell>
          <cell r="G9987" t="str">
            <v>NA</v>
          </cell>
          <cell r="H9987" t="str">
            <v>Merchant Unregulated</v>
          </cell>
        </row>
        <row r="9988">
          <cell r="D9988" t="str">
            <v>Invenergy LLC</v>
          </cell>
          <cell r="E9988" t="str">
            <v>Wind</v>
          </cell>
          <cell r="G9988">
            <v>167568</v>
          </cell>
          <cell r="H9988" t="str">
            <v>Merchant Unregulated</v>
          </cell>
        </row>
        <row r="9989">
          <cell r="D9989" t="str">
            <v>Entergy Corporation</v>
          </cell>
          <cell r="E9989" t="str">
            <v>Gas</v>
          </cell>
          <cell r="G9989">
            <v>1558751</v>
          </cell>
          <cell r="H9989" t="str">
            <v>Regulated</v>
          </cell>
        </row>
        <row r="9990">
          <cell r="D9990" t="str">
            <v>Xcel Energy Inc.</v>
          </cell>
          <cell r="E9990" t="str">
            <v>Biomass</v>
          </cell>
          <cell r="G9990">
            <v>103409</v>
          </cell>
          <cell r="H9990" t="str">
            <v>Regulated</v>
          </cell>
        </row>
        <row r="9991">
          <cell r="D9991" t="str">
            <v>Air Products and Chemicals, Inc.</v>
          </cell>
          <cell r="E9991" t="str">
            <v>Other Nonrenewable</v>
          </cell>
          <cell r="G9991" t="str">
            <v>NA</v>
          </cell>
          <cell r="H9991" t="str">
            <v>Merchant Unregulated</v>
          </cell>
        </row>
        <row r="9992">
          <cell r="D9992" t="str">
            <v>Navitas Energy, Inc.</v>
          </cell>
          <cell r="E9992" t="str">
            <v>Wind</v>
          </cell>
          <cell r="G9992" t="str">
            <v>NA</v>
          </cell>
          <cell r="H9992" t="str">
            <v>Merchant Unregulated</v>
          </cell>
        </row>
        <row r="9993">
          <cell r="D9993" t="str">
            <v>Gamesa Corporacion Tecnologica S.A.</v>
          </cell>
          <cell r="E9993" t="str">
            <v>Wind</v>
          </cell>
          <cell r="G9993" t="str">
            <v>NA</v>
          </cell>
          <cell r="H9993" t="str">
            <v>Merchant Unregulated</v>
          </cell>
        </row>
        <row r="9994">
          <cell r="D9994" t="str">
            <v>DTE Energy Company</v>
          </cell>
          <cell r="E9994" t="str">
            <v>Oil</v>
          </cell>
          <cell r="G9994">
            <v>386</v>
          </cell>
          <cell r="H9994" t="str">
            <v>Regulated</v>
          </cell>
        </row>
        <row r="9995">
          <cell r="D9995" t="str">
            <v>Southern Company</v>
          </cell>
          <cell r="E9995" t="str">
            <v>Oil</v>
          </cell>
          <cell r="G9995">
            <v>591</v>
          </cell>
          <cell r="H9995" t="str">
            <v>Regulated</v>
          </cell>
        </row>
        <row r="9996">
          <cell r="D9996" t="str">
            <v>Tennessee Valley Authority</v>
          </cell>
          <cell r="E9996" t="str">
            <v>Water</v>
          </cell>
          <cell r="G9996">
            <v>2157779</v>
          </cell>
          <cell r="H9996" t="str">
            <v>Merchant Unregulated</v>
          </cell>
        </row>
        <row r="9997">
          <cell r="D9997" t="str">
            <v>Strata Solar LLC</v>
          </cell>
          <cell r="E9997" t="str">
            <v>Solar</v>
          </cell>
          <cell r="G9997" t="str">
            <v>NA</v>
          </cell>
          <cell r="H9997" t="str">
            <v>Merchant Unregulated</v>
          </cell>
        </row>
        <row r="9998">
          <cell r="D9998" t="str">
            <v>Southern Company</v>
          </cell>
          <cell r="E9998" t="str">
            <v>Oil</v>
          </cell>
          <cell r="G9998">
            <v>-54</v>
          </cell>
          <cell r="H9998" t="str">
            <v>Regulated</v>
          </cell>
        </row>
        <row r="9999">
          <cell r="D9999" t="str">
            <v>L B Industries Inc.</v>
          </cell>
          <cell r="E9999" t="str">
            <v>Water</v>
          </cell>
          <cell r="G9999" t="str">
            <v>NA</v>
          </cell>
          <cell r="H9999" t="str">
            <v>Merchant Unregulated</v>
          </cell>
        </row>
        <row r="10000">
          <cell r="D10000" t="str">
            <v>IDACORP, Inc.</v>
          </cell>
          <cell r="E10000" t="str">
            <v>Water</v>
          </cell>
          <cell r="G10000" t="str">
            <v>NA</v>
          </cell>
          <cell r="H10000" t="str">
            <v>Merchant Unregulated</v>
          </cell>
        </row>
        <row r="10001">
          <cell r="D10001" t="str">
            <v>Consolidated Edison, Inc.</v>
          </cell>
          <cell r="E10001" t="str">
            <v>Solar</v>
          </cell>
          <cell r="G10001" t="str">
            <v>NA</v>
          </cell>
          <cell r="H10001" t="str">
            <v>Merchant Unregulated</v>
          </cell>
        </row>
        <row r="10002">
          <cell r="D10002" t="str">
            <v>Wilton City of</v>
          </cell>
          <cell r="E10002" t="str">
            <v>Oil</v>
          </cell>
          <cell r="G10002" t="str">
            <v>NA</v>
          </cell>
          <cell r="H10002" t="str">
            <v>Regulated</v>
          </cell>
        </row>
        <row r="10003">
          <cell r="D10003" t="str">
            <v>EDF Group</v>
          </cell>
          <cell r="E10003" t="str">
            <v>Solar</v>
          </cell>
          <cell r="G10003" t="str">
            <v>NA</v>
          </cell>
          <cell r="H10003" t="str">
            <v>Merchant Unregulated</v>
          </cell>
        </row>
        <row r="10004">
          <cell r="D10004" t="str">
            <v>NextEra Energy, Inc.</v>
          </cell>
          <cell r="E10004" t="str">
            <v>Wind</v>
          </cell>
          <cell r="G10004" t="str">
            <v>NA</v>
          </cell>
          <cell r="H10004" t="str">
            <v>Merchant Unregulated</v>
          </cell>
        </row>
        <row r="10005">
          <cell r="D10005" t="str">
            <v>NextEra Energy, Inc.</v>
          </cell>
          <cell r="E10005" t="str">
            <v>Wind</v>
          </cell>
          <cell r="G10005">
            <v>188997</v>
          </cell>
          <cell r="H10005" t="str">
            <v>Merchant Unregulated</v>
          </cell>
        </row>
        <row r="10006">
          <cell r="D10006" t="str">
            <v>Lower Colorado River Authority</v>
          </cell>
          <cell r="E10006" t="str">
            <v>Gas</v>
          </cell>
          <cell r="G10006">
            <v>46346</v>
          </cell>
          <cell r="H10006" t="str">
            <v>Merchant Unregulated</v>
          </cell>
        </row>
        <row r="10007">
          <cell r="D10007" t="str">
            <v>Wind Vision, LLC</v>
          </cell>
          <cell r="E10007" t="str">
            <v>Wind</v>
          </cell>
          <cell r="G10007" t="str">
            <v>NA</v>
          </cell>
          <cell r="H10007" t="str">
            <v>Merchant Unregulated</v>
          </cell>
        </row>
        <row r="10008">
          <cell r="D10008" t="str">
            <v>Edison International</v>
          </cell>
          <cell r="E10008" t="str">
            <v>Wind</v>
          </cell>
          <cell r="G10008" t="str">
            <v>NA</v>
          </cell>
          <cell r="H10008" t="str">
            <v>Merchant Unregulated</v>
          </cell>
        </row>
        <row r="10009">
          <cell r="D10009" t="str">
            <v>Windcurrent Farms LLC</v>
          </cell>
          <cell r="E10009" t="str">
            <v>Wind</v>
          </cell>
          <cell r="G10009" t="str">
            <v>NA</v>
          </cell>
          <cell r="H10009" t="str">
            <v>Merchant Unregulated</v>
          </cell>
        </row>
        <row r="10010">
          <cell r="D10010" t="str">
            <v>Windland, Inc.</v>
          </cell>
          <cell r="E10010" t="str">
            <v>Wind</v>
          </cell>
          <cell r="G10010" t="str">
            <v>NA</v>
          </cell>
          <cell r="H10010" t="str">
            <v>Merchant Unregulated</v>
          </cell>
        </row>
        <row r="10011">
          <cell r="D10011" t="str">
            <v>Windom City of</v>
          </cell>
          <cell r="E10011" t="str">
            <v>Oil</v>
          </cell>
          <cell r="G10011" t="str">
            <v>NA</v>
          </cell>
          <cell r="H10011" t="str">
            <v>Regulated</v>
          </cell>
        </row>
        <row r="10012">
          <cell r="D10012" t="str">
            <v>Windom City of</v>
          </cell>
          <cell r="E10012" t="str">
            <v>Oil</v>
          </cell>
          <cell r="G10012" t="str">
            <v>NA</v>
          </cell>
          <cell r="H10012" t="str">
            <v>Regulated</v>
          </cell>
        </row>
        <row r="10013">
          <cell r="D10013" t="str">
            <v>Individual Owner</v>
          </cell>
          <cell r="E10013" t="str">
            <v>Wind</v>
          </cell>
          <cell r="G10013" t="str">
            <v>NA</v>
          </cell>
          <cell r="H10013" t="str">
            <v>Merchant Unregulated</v>
          </cell>
        </row>
        <row r="10014">
          <cell r="D10014" t="str">
            <v>Edison International</v>
          </cell>
          <cell r="E10014" t="str">
            <v>Wind</v>
          </cell>
          <cell r="G10014" t="str">
            <v>NA</v>
          </cell>
          <cell r="H10014" t="str">
            <v>Merchant Unregulated</v>
          </cell>
        </row>
        <row r="10015">
          <cell r="D10015" t="str">
            <v>Brookfield Renewable Energy Partners L.P.</v>
          </cell>
          <cell r="E10015" t="str">
            <v>Wind</v>
          </cell>
          <cell r="G10015" t="str">
            <v>NA</v>
          </cell>
          <cell r="H10015" t="str">
            <v>Merchant Unregulated</v>
          </cell>
        </row>
        <row r="10016">
          <cell r="D10016" t="str">
            <v>Brookfield Asset Management Inc.</v>
          </cell>
          <cell r="E10016" t="str">
            <v>Wind</v>
          </cell>
          <cell r="G10016" t="str">
            <v>NA</v>
          </cell>
          <cell r="H10016" t="str">
            <v>Merchant Unregulated</v>
          </cell>
        </row>
        <row r="10017">
          <cell r="D10017" t="str">
            <v>John W Horton</v>
          </cell>
          <cell r="E10017" t="str">
            <v>Wind</v>
          </cell>
          <cell r="G10017" t="str">
            <v>NA</v>
          </cell>
          <cell r="H10017" t="str">
            <v>Merchant Unregulated</v>
          </cell>
        </row>
        <row r="10018">
          <cell r="D10018" t="str">
            <v>JRS Windpower, LLC</v>
          </cell>
          <cell r="E10018" t="str">
            <v>Wind</v>
          </cell>
          <cell r="G10018" t="str">
            <v>NA</v>
          </cell>
          <cell r="H10018" t="str">
            <v>Merchant Unregulated</v>
          </cell>
        </row>
        <row r="10019">
          <cell r="D10019" t="str">
            <v>Northwest Wind, LLC</v>
          </cell>
          <cell r="E10019" t="str">
            <v>Wind</v>
          </cell>
          <cell r="G10019" t="str">
            <v>NA</v>
          </cell>
          <cell r="H10019" t="str">
            <v>Merchant Unregulated</v>
          </cell>
        </row>
        <row r="10020">
          <cell r="D10020" t="str">
            <v>JJS Windpower, LLC</v>
          </cell>
          <cell r="E10020" t="str">
            <v>Wind</v>
          </cell>
          <cell r="G10020" t="str">
            <v>NA</v>
          </cell>
          <cell r="H10020" t="str">
            <v>Merchant Unregulated</v>
          </cell>
        </row>
        <row r="10021">
          <cell r="D10021" t="str">
            <v>Northwood-Kensett Community School District</v>
          </cell>
          <cell r="E10021" t="str">
            <v>Wind</v>
          </cell>
          <cell r="G10021" t="str">
            <v>NA</v>
          </cell>
          <cell r="H10021" t="str">
            <v>Merchant Unregulated</v>
          </cell>
        </row>
        <row r="10022">
          <cell r="D10022" t="str">
            <v>Exelon Corporation</v>
          </cell>
          <cell r="E10022" t="str">
            <v>Wind</v>
          </cell>
          <cell r="G10022" t="str">
            <v>NA</v>
          </cell>
          <cell r="H10022" t="str">
            <v>Merchant Unregulated</v>
          </cell>
        </row>
        <row r="10023">
          <cell r="D10023" t="str">
            <v>Individual Owner</v>
          </cell>
          <cell r="E10023" t="str">
            <v>Wind</v>
          </cell>
          <cell r="G10023" t="str">
            <v>NA</v>
          </cell>
          <cell r="H10023" t="str">
            <v>Merchant Unregulated</v>
          </cell>
        </row>
        <row r="10024">
          <cell r="D10024" t="str">
            <v>Cannon Power Group</v>
          </cell>
          <cell r="E10024" t="str">
            <v>Wind</v>
          </cell>
          <cell r="G10024">
            <v>673382</v>
          </cell>
          <cell r="H10024" t="str">
            <v>Merchant Unregulated</v>
          </cell>
        </row>
        <row r="10025">
          <cell r="D10025" t="str">
            <v>American Electric Power Company, Inc.</v>
          </cell>
          <cell r="E10025" t="str">
            <v>Water</v>
          </cell>
          <cell r="G10025">
            <v>102158</v>
          </cell>
          <cell r="H10025" t="str">
            <v>Regulated</v>
          </cell>
        </row>
        <row r="10026">
          <cell r="D10026" t="str">
            <v>Wing River Wind, LLC</v>
          </cell>
          <cell r="E10026" t="str">
            <v>Wind</v>
          </cell>
          <cell r="G10026" t="str">
            <v>NA</v>
          </cell>
          <cell r="H10026" t="str">
            <v>Merchant Unregulated</v>
          </cell>
        </row>
        <row r="10027">
          <cell r="D10027" t="str">
            <v>Winnebago County</v>
          </cell>
          <cell r="E10027" t="str">
            <v>Biomass</v>
          </cell>
          <cell r="G10027" t="str">
            <v>NA</v>
          </cell>
          <cell r="H10027" t="str">
            <v>Merchant Unregulated</v>
          </cell>
        </row>
        <row r="10028">
          <cell r="D10028" t="str">
            <v>Integrys Energy Group, Inc.</v>
          </cell>
          <cell r="E10028" t="str">
            <v>Biomass</v>
          </cell>
          <cell r="G10028" t="str">
            <v>NA</v>
          </cell>
          <cell r="H10028" t="str">
            <v>Merchant Unregulated</v>
          </cell>
        </row>
        <row r="10029">
          <cell r="D10029" t="str">
            <v>Iberdrola, S.A.</v>
          </cell>
          <cell r="E10029" t="str">
            <v>Wind</v>
          </cell>
          <cell r="G10029" t="str">
            <v>NA</v>
          </cell>
          <cell r="H10029" t="str">
            <v>Merchant Unregulated</v>
          </cell>
        </row>
        <row r="10030">
          <cell r="D10030" t="str">
            <v>Winnetka Village of</v>
          </cell>
          <cell r="E10030" t="str">
            <v>Gas</v>
          </cell>
          <cell r="G10030" t="str">
            <v>NA</v>
          </cell>
          <cell r="H10030" t="str">
            <v>Regulated</v>
          </cell>
        </row>
        <row r="10031">
          <cell r="D10031" t="str">
            <v>Winnetka Village of</v>
          </cell>
          <cell r="E10031" t="str">
            <v>Oil</v>
          </cell>
          <cell r="G10031" t="str">
            <v>NA</v>
          </cell>
          <cell r="H10031" t="str">
            <v>Regulated</v>
          </cell>
        </row>
        <row r="10032">
          <cell r="D10032" t="str">
            <v>Juhl Energy, Inc</v>
          </cell>
          <cell r="E10032" t="str">
            <v>Wind</v>
          </cell>
          <cell r="G10032" t="str">
            <v>NA</v>
          </cell>
          <cell r="H10032" t="str">
            <v>Merchant Unregulated</v>
          </cell>
        </row>
        <row r="10033">
          <cell r="D10033" t="str">
            <v>Lakeland City of</v>
          </cell>
          <cell r="E10033" t="str">
            <v>Oil</v>
          </cell>
          <cell r="G10033" t="str">
            <v>NA</v>
          </cell>
          <cell r="H10033" t="str">
            <v>Regulated</v>
          </cell>
        </row>
        <row r="10034">
          <cell r="D10034" t="str">
            <v>Wintec Energy Ltd</v>
          </cell>
          <cell r="E10034" t="str">
            <v>Wind</v>
          </cell>
          <cell r="G10034" t="str">
            <v>NA</v>
          </cell>
          <cell r="H10034" t="str">
            <v>Merchant Unregulated</v>
          </cell>
        </row>
        <row r="10035">
          <cell r="D10035" t="str">
            <v>Flambeau Hydro LLC</v>
          </cell>
          <cell r="E10035" t="str">
            <v>Oil</v>
          </cell>
          <cell r="G10035" t="str">
            <v>NA</v>
          </cell>
          <cell r="H10035" t="str">
            <v>Merchant Unregulated</v>
          </cell>
        </row>
        <row r="10036">
          <cell r="D10036" t="str">
            <v>Navitas Energy, Inc.</v>
          </cell>
          <cell r="E10036" t="str">
            <v>Wind</v>
          </cell>
          <cell r="G10036" t="str">
            <v>NA</v>
          </cell>
          <cell r="H10036" t="str">
            <v>Merchant Unregulated</v>
          </cell>
        </row>
        <row r="10037">
          <cell r="D10037" t="str">
            <v>Gamesa Corporacion Tecnologica S.A.</v>
          </cell>
          <cell r="E10037" t="str">
            <v>Wind</v>
          </cell>
          <cell r="G10037" t="str">
            <v>NA</v>
          </cell>
          <cell r="H10037" t="str">
            <v>Merchant Unregulated</v>
          </cell>
        </row>
        <row r="10038">
          <cell r="D10038" t="str">
            <v>Enel S.p.A.</v>
          </cell>
          <cell r="E10038" t="str">
            <v>Wind</v>
          </cell>
          <cell r="G10038" t="str">
            <v>NA</v>
          </cell>
          <cell r="H10038" t="str">
            <v>Merchant Unregulated</v>
          </cell>
        </row>
        <row r="10039">
          <cell r="D10039" t="str">
            <v>Winterset City of</v>
          </cell>
          <cell r="E10039" t="str">
            <v>Oil</v>
          </cell>
          <cell r="G10039" t="str">
            <v>NA</v>
          </cell>
          <cell r="H10039" t="str">
            <v>Regulated</v>
          </cell>
        </row>
        <row r="10040">
          <cell r="D10040" t="str">
            <v>ALLETE, Inc.</v>
          </cell>
          <cell r="E10040" t="str">
            <v>Water</v>
          </cell>
          <cell r="G10040">
            <v>12471</v>
          </cell>
          <cell r="H10040" t="str">
            <v>Regulated</v>
          </cell>
        </row>
        <row r="10041">
          <cell r="D10041" t="str">
            <v>South Carolina Public Service Authority</v>
          </cell>
          <cell r="E10041" t="str">
            <v>Coal</v>
          </cell>
          <cell r="G10041">
            <v>2512245</v>
          </cell>
          <cell r="H10041" t="str">
            <v>Regulated</v>
          </cell>
        </row>
        <row r="10042">
          <cell r="D10042" t="str">
            <v>Connecticut Municipal Electric Energy Cooperative</v>
          </cell>
          <cell r="E10042" t="str">
            <v>Oil</v>
          </cell>
          <cell r="G10042" t="str">
            <v>NA</v>
          </cell>
          <cell r="H10042" t="str">
            <v>Regulated</v>
          </cell>
        </row>
        <row r="10043">
          <cell r="D10043" t="str">
            <v>NewPage Holdings Inc.</v>
          </cell>
          <cell r="E10043" t="str">
            <v>Water</v>
          </cell>
          <cell r="G10043" t="str">
            <v>NA</v>
          </cell>
          <cell r="H10043" t="str">
            <v>Regulated</v>
          </cell>
        </row>
        <row r="10044">
          <cell r="D10044" t="str">
            <v>NewPage Holdings Inc.</v>
          </cell>
          <cell r="E10044" t="str">
            <v>Other Nonrenewable</v>
          </cell>
          <cell r="G10044" t="str">
            <v>NA</v>
          </cell>
          <cell r="H10044" t="str">
            <v>Merchant Unregulated</v>
          </cell>
        </row>
        <row r="10045">
          <cell r="D10045" t="str">
            <v>NewPage Holdings Inc.</v>
          </cell>
          <cell r="E10045" t="str">
            <v>Biomass</v>
          </cell>
          <cell r="G10045">
            <v>11876</v>
          </cell>
          <cell r="H10045" t="str">
            <v>Merchant Unregulated</v>
          </cell>
        </row>
        <row r="10046">
          <cell r="D10046" t="str">
            <v>PG&amp;E Corporation</v>
          </cell>
          <cell r="E10046" t="str">
            <v>Water</v>
          </cell>
          <cell r="G10046">
            <v>46666</v>
          </cell>
          <cell r="H10046" t="str">
            <v>Regulated</v>
          </cell>
        </row>
        <row r="10047">
          <cell r="D10047" t="str">
            <v>GDF Suez SA</v>
          </cell>
          <cell r="E10047" t="str">
            <v>Gas</v>
          </cell>
          <cell r="G10047">
            <v>4109048</v>
          </cell>
          <cell r="H10047" t="str">
            <v>Merchant Unregulated</v>
          </cell>
        </row>
        <row r="10048">
          <cell r="D10048" t="str">
            <v>Wisner City of</v>
          </cell>
          <cell r="E10048" t="str">
            <v>Oil</v>
          </cell>
          <cell r="G10048" t="str">
            <v>NA</v>
          </cell>
          <cell r="H10048" t="str">
            <v>Regulated</v>
          </cell>
        </row>
        <row r="10049">
          <cell r="D10049" t="str">
            <v>Xcel Energy Inc.</v>
          </cell>
          <cell r="E10049" t="str">
            <v>Water</v>
          </cell>
          <cell r="G10049">
            <v>94715</v>
          </cell>
          <cell r="H10049" t="str">
            <v>Regulated</v>
          </cell>
        </row>
        <row r="10050">
          <cell r="D10050" t="str">
            <v>Waste Management, Inc.</v>
          </cell>
          <cell r="E10050" t="str">
            <v>Biomass</v>
          </cell>
          <cell r="G10050" t="str">
            <v>NA</v>
          </cell>
          <cell r="H10050" t="str">
            <v>Merchant Unregulated</v>
          </cell>
        </row>
        <row r="10051">
          <cell r="D10051" t="str">
            <v>Allegheny Electric Cooperative Inc.</v>
          </cell>
          <cell r="E10051" t="str">
            <v>Water</v>
          </cell>
          <cell r="G10051" t="str">
            <v>NA</v>
          </cell>
          <cell r="H10051" t="str">
            <v>Merchant Unregulated</v>
          </cell>
        </row>
        <row r="10052">
          <cell r="D10052" t="str">
            <v>Monroe County</v>
          </cell>
          <cell r="E10052" t="str">
            <v>Biomass</v>
          </cell>
          <cell r="G10052" t="str">
            <v>NA</v>
          </cell>
          <cell r="H10052" t="str">
            <v>Merchant Unregulated</v>
          </cell>
        </row>
        <row r="10053">
          <cell r="D10053" t="str">
            <v>Hardwick Town of</v>
          </cell>
          <cell r="E10053" t="str">
            <v>Water</v>
          </cell>
          <cell r="G10053" t="str">
            <v>NA</v>
          </cell>
          <cell r="H10053" t="str">
            <v>Regulated</v>
          </cell>
        </row>
        <row r="10054">
          <cell r="D10054" t="str">
            <v>Westar Energy, Inc.</v>
          </cell>
          <cell r="E10054" t="str">
            <v>Nuclear</v>
          </cell>
          <cell r="G10054">
            <v>3893914</v>
          </cell>
          <cell r="H10054" t="str">
            <v>Regulated</v>
          </cell>
        </row>
        <row r="10055">
          <cell r="D10055" t="str">
            <v>Kansas Electric Power Cooperative, Inc.</v>
          </cell>
          <cell r="E10055" t="str">
            <v>Nuclear</v>
          </cell>
          <cell r="G10055">
            <v>497096</v>
          </cell>
          <cell r="H10055" t="str">
            <v>Regulated</v>
          </cell>
        </row>
        <row r="10056">
          <cell r="D10056" t="str">
            <v>Great Plains Energy Inc.</v>
          </cell>
          <cell r="E10056" t="str">
            <v>Nuclear</v>
          </cell>
          <cell r="G10056">
            <v>3893914</v>
          </cell>
          <cell r="H10056" t="str">
            <v>Regulated</v>
          </cell>
        </row>
        <row r="10057">
          <cell r="D10057" t="str">
            <v>United States Government</v>
          </cell>
          <cell r="E10057" t="str">
            <v>Water</v>
          </cell>
          <cell r="G10057">
            <v>623226</v>
          </cell>
          <cell r="H10057" t="str">
            <v>Merchant Unregulated</v>
          </cell>
        </row>
        <row r="10058">
          <cell r="D10058" t="str">
            <v>Sustainable Energy Solutions LLC</v>
          </cell>
          <cell r="E10058" t="str">
            <v>Biomass</v>
          </cell>
          <cell r="G10058" t="str">
            <v>NA</v>
          </cell>
          <cell r="H10058" t="str">
            <v>Merchant Unregulated</v>
          </cell>
        </row>
        <row r="10059">
          <cell r="D10059" t="str">
            <v>Tenaska Inc.</v>
          </cell>
          <cell r="E10059" t="str">
            <v>Gas</v>
          </cell>
          <cell r="G10059">
            <v>56476</v>
          </cell>
          <cell r="H10059" t="str">
            <v>Merchant Unregulated</v>
          </cell>
        </row>
        <row r="10060">
          <cell r="D10060" t="str">
            <v>Exelon Corporation</v>
          </cell>
          <cell r="E10060" t="str">
            <v>Gas</v>
          </cell>
          <cell r="G10060">
            <v>2537521</v>
          </cell>
          <cell r="H10060" t="str">
            <v>Merchant Unregulated</v>
          </cell>
        </row>
        <row r="10061">
          <cell r="D10061" t="str">
            <v>NextEra Energy, Inc.</v>
          </cell>
          <cell r="E10061" t="str">
            <v>Wind</v>
          </cell>
          <cell r="G10061">
            <v>421472</v>
          </cell>
          <cell r="H10061" t="str">
            <v>Merchant Unregulated</v>
          </cell>
        </row>
        <row r="10062">
          <cell r="D10062" t="str">
            <v>Exelon Corporation</v>
          </cell>
          <cell r="E10062" t="str">
            <v>Wind</v>
          </cell>
          <cell r="G10062" t="str">
            <v>NA</v>
          </cell>
          <cell r="H10062" t="str">
            <v>Merchant Unregulated</v>
          </cell>
        </row>
        <row r="10063">
          <cell r="D10063" t="str">
            <v>Exelon Corporation</v>
          </cell>
          <cell r="E10063" t="str">
            <v>Wind</v>
          </cell>
          <cell r="G10063" t="str">
            <v>NA</v>
          </cell>
          <cell r="H10063" t="str">
            <v>Merchant Unregulated</v>
          </cell>
        </row>
        <row r="10064">
          <cell r="D10064" t="str">
            <v>Central California Irrigation District</v>
          </cell>
          <cell r="E10064" t="str">
            <v>Water</v>
          </cell>
          <cell r="G10064" t="str">
            <v>NA</v>
          </cell>
          <cell r="H10064" t="str">
            <v>Merchant Unregulated</v>
          </cell>
        </row>
        <row r="10065">
          <cell r="D10065" t="str">
            <v>Calpine Corporation</v>
          </cell>
          <cell r="E10065" t="str">
            <v>Gas</v>
          </cell>
          <cell r="G10065" t="str">
            <v>NA</v>
          </cell>
          <cell r="H10065" t="str">
            <v>Merchant Unregulated</v>
          </cell>
        </row>
        <row r="10066">
          <cell r="D10066" t="str">
            <v>Invenergy LLC</v>
          </cell>
          <cell r="E10066" t="str">
            <v>Wind</v>
          </cell>
          <cell r="G10066" t="str">
            <v>NA</v>
          </cell>
          <cell r="H10066" t="str">
            <v>Merchant Unregulated</v>
          </cell>
        </row>
        <row r="10067">
          <cell r="D10067" t="str">
            <v>Wolverine Wind Energy, LLC</v>
          </cell>
          <cell r="E10067" t="str">
            <v>Wind</v>
          </cell>
          <cell r="G10067" t="str">
            <v>NA</v>
          </cell>
          <cell r="H10067" t="str">
            <v>Merchant Unregulated</v>
          </cell>
        </row>
        <row r="10068">
          <cell r="D10068" t="str">
            <v>Dynegy Inc.</v>
          </cell>
          <cell r="E10068" t="str">
            <v>Coal</v>
          </cell>
          <cell r="G10068">
            <v>2744517</v>
          </cell>
          <cell r="H10068" t="str">
            <v>Merchant Unregulated</v>
          </cell>
        </row>
        <row r="10069">
          <cell r="D10069" t="str">
            <v>Eagle Rock Field Services, L. P.</v>
          </cell>
          <cell r="E10069" t="str">
            <v>Gas</v>
          </cell>
          <cell r="G10069" t="str">
            <v>NA</v>
          </cell>
          <cell r="H10069" t="str">
            <v>Merchant Unregulated</v>
          </cell>
        </row>
        <row r="10070">
          <cell r="D10070" t="str">
            <v>Modesto Irrigation District</v>
          </cell>
          <cell r="E10070" t="str">
            <v>Gas</v>
          </cell>
          <cell r="G10070" t="str">
            <v>NA</v>
          </cell>
          <cell r="H10070" t="str">
            <v>Merchant Unregulated</v>
          </cell>
        </row>
        <row r="10071">
          <cell r="D10071" t="str">
            <v>CIF Woodland, Inc.</v>
          </cell>
          <cell r="E10071" t="str">
            <v>Biomass</v>
          </cell>
          <cell r="G10071" t="str">
            <v>NA</v>
          </cell>
          <cell r="H10071" t="str">
            <v>Merchant Unregulated</v>
          </cell>
        </row>
        <row r="10072">
          <cell r="D10072" t="str">
            <v>DTE Energy Company</v>
          </cell>
          <cell r="E10072" t="str">
            <v>Biomass</v>
          </cell>
          <cell r="G10072" t="str">
            <v>NA</v>
          </cell>
          <cell r="H10072" t="str">
            <v>Merchant Unregulated</v>
          </cell>
        </row>
        <row r="10073">
          <cell r="D10073" t="str">
            <v>Modesto Irrigation District</v>
          </cell>
          <cell r="E10073" t="str">
            <v>Gas</v>
          </cell>
          <cell r="G10073" t="str">
            <v>NA</v>
          </cell>
          <cell r="H10073" t="str">
            <v>Merchant Unregulated</v>
          </cell>
        </row>
        <row r="10074">
          <cell r="D10074" t="str">
            <v>Modesto Irrigation District</v>
          </cell>
          <cell r="E10074" t="str">
            <v>Gas</v>
          </cell>
          <cell r="G10074" t="str">
            <v>NA</v>
          </cell>
          <cell r="H10074" t="str">
            <v>Merchant Unregulated</v>
          </cell>
        </row>
        <row r="10075">
          <cell r="D10075" t="str">
            <v>Waste Management, Inc.</v>
          </cell>
          <cell r="E10075" t="str">
            <v>Biomass</v>
          </cell>
          <cell r="G10075" t="str">
            <v>NA</v>
          </cell>
          <cell r="H10075" t="str">
            <v>Merchant Unregulated</v>
          </cell>
        </row>
        <row r="10076">
          <cell r="D10076" t="str">
            <v>PT Sinar Mas Group</v>
          </cell>
          <cell r="E10076" t="str">
            <v>Water</v>
          </cell>
          <cell r="G10076">
            <v>103192</v>
          </cell>
          <cell r="H10076" t="str">
            <v>Merchant Unregulated</v>
          </cell>
        </row>
        <row r="10077">
          <cell r="D10077" t="str">
            <v>PT Sinar Mas Group</v>
          </cell>
          <cell r="E10077" t="str">
            <v>Biomass</v>
          </cell>
          <cell r="G10077">
            <v>334997</v>
          </cell>
          <cell r="H10077" t="str">
            <v>Merchant Unregulated</v>
          </cell>
        </row>
        <row r="10078">
          <cell r="D10078" t="str">
            <v>Industry Funds Management Ltd.</v>
          </cell>
          <cell r="E10078" t="str">
            <v>Oil</v>
          </cell>
          <cell r="G10078" t="str">
            <v>NA</v>
          </cell>
          <cell r="H10078" t="str">
            <v>Merchant Unregulated</v>
          </cell>
        </row>
        <row r="10079">
          <cell r="D10079" t="str">
            <v>SunEdison, Inc.</v>
          </cell>
          <cell r="E10079" t="str">
            <v>Solar</v>
          </cell>
          <cell r="G10079" t="str">
            <v>NA</v>
          </cell>
          <cell r="H10079" t="str">
            <v>Merchant Unregulated</v>
          </cell>
        </row>
        <row r="10080">
          <cell r="D10080" t="str">
            <v>South Feather Water &amp; Power Agency</v>
          </cell>
          <cell r="E10080" t="str">
            <v>Water</v>
          </cell>
          <cell r="G10080" t="str">
            <v>NA</v>
          </cell>
          <cell r="H10080" t="str">
            <v>Merchant Unregulated</v>
          </cell>
        </row>
        <row r="10081">
          <cell r="D10081" t="str">
            <v>United States Government</v>
          </cell>
          <cell r="E10081" t="str">
            <v>Water</v>
          </cell>
          <cell r="G10081" t="str">
            <v>NA</v>
          </cell>
          <cell r="H10081" t="str">
            <v>Merchant Unregulated</v>
          </cell>
        </row>
        <row r="10082">
          <cell r="D10082" t="str">
            <v>Duke Energy Corporation</v>
          </cell>
          <cell r="E10082" t="str">
            <v>Gas</v>
          </cell>
          <cell r="G10082">
            <v>11762</v>
          </cell>
          <cell r="H10082" t="str">
            <v>Regulated</v>
          </cell>
        </row>
        <row r="10083">
          <cell r="D10083" t="str">
            <v>Juhl Energy, Inc</v>
          </cell>
          <cell r="E10083" t="str">
            <v>Wind</v>
          </cell>
          <cell r="G10083" t="str">
            <v>NA</v>
          </cell>
          <cell r="H10083" t="str">
            <v>Merchant Unregulated</v>
          </cell>
        </row>
        <row r="10084">
          <cell r="D10084" t="str">
            <v>Juhl Energy, Inc</v>
          </cell>
          <cell r="E10084" t="str">
            <v>Wind</v>
          </cell>
          <cell r="G10084" t="str">
            <v>NA</v>
          </cell>
          <cell r="H10084" t="str">
            <v>Merchant Unregulated</v>
          </cell>
        </row>
        <row r="10085">
          <cell r="D10085" t="str">
            <v>LROC Properties, L.L.C.</v>
          </cell>
          <cell r="E10085" t="str">
            <v>Wind</v>
          </cell>
          <cell r="G10085" t="str">
            <v>NA</v>
          </cell>
          <cell r="H10085" t="str">
            <v>Merchant Unregulated</v>
          </cell>
        </row>
        <row r="10086">
          <cell r="D10086" t="str">
            <v>EWT Americas Inc</v>
          </cell>
          <cell r="E10086" t="str">
            <v>Wind</v>
          </cell>
          <cell r="G10086" t="str">
            <v>NA</v>
          </cell>
          <cell r="H10086" t="str">
            <v>Regulated</v>
          </cell>
        </row>
        <row r="10087">
          <cell r="D10087" t="str">
            <v>Enel S.p.A.</v>
          </cell>
          <cell r="E10087" t="str">
            <v>Water</v>
          </cell>
          <cell r="G10087" t="str">
            <v>NA</v>
          </cell>
          <cell r="H10087" t="str">
            <v>Merchant Unregulated</v>
          </cell>
        </row>
        <row r="10088">
          <cell r="D10088" t="str">
            <v>Cambrian Energy Development, LLC</v>
          </cell>
          <cell r="E10088" t="str">
            <v>Biomass</v>
          </cell>
          <cell r="G10088" t="str">
            <v>NA</v>
          </cell>
          <cell r="H10088" t="str">
            <v>Merchant Unregulated</v>
          </cell>
        </row>
        <row r="10089">
          <cell r="D10089" t="str">
            <v>NextEra Energy, Inc.</v>
          </cell>
          <cell r="E10089" t="str">
            <v>Wind</v>
          </cell>
          <cell r="G10089" t="str">
            <v>NA</v>
          </cell>
          <cell r="H10089" t="str">
            <v>Merchant Unregulated</v>
          </cell>
        </row>
        <row r="10090">
          <cell r="D10090" t="str">
            <v>NextEra Energy, Inc.</v>
          </cell>
          <cell r="E10090" t="str">
            <v>Wind</v>
          </cell>
          <cell r="G10090" t="str">
            <v>NA</v>
          </cell>
          <cell r="H10090" t="str">
            <v>Merchant Unregulated</v>
          </cell>
        </row>
        <row r="10091">
          <cell r="D10091" t="str">
            <v>South San Joaquin Irr District</v>
          </cell>
          <cell r="E10091" t="str">
            <v>Water</v>
          </cell>
          <cell r="G10091" t="str">
            <v>NA</v>
          </cell>
          <cell r="H10091" t="str">
            <v>Merchant Unregulated</v>
          </cell>
        </row>
        <row r="10092">
          <cell r="D10092" t="str">
            <v>Thundermist Hydropower LLC</v>
          </cell>
          <cell r="E10092" t="str">
            <v>Water</v>
          </cell>
          <cell r="G10092" t="str">
            <v>NA</v>
          </cell>
          <cell r="H10092" t="str">
            <v>Merchant Unregulated</v>
          </cell>
        </row>
        <row r="10093">
          <cell r="D10093" t="str">
            <v>Emera Incorporated</v>
          </cell>
          <cell r="E10093" t="str">
            <v>Water</v>
          </cell>
          <cell r="G10093" t="str">
            <v>NA</v>
          </cell>
          <cell r="H10093" t="str">
            <v>Merchant Unregulated</v>
          </cell>
        </row>
        <row r="10094">
          <cell r="D10094" t="str">
            <v>Algonquin Power &amp; Utilities Corp.</v>
          </cell>
          <cell r="E10094" t="str">
            <v>Water</v>
          </cell>
          <cell r="G10094" t="str">
            <v>NA</v>
          </cell>
          <cell r="H10094" t="str">
            <v>Merchant Unregulated</v>
          </cell>
        </row>
        <row r="10095">
          <cell r="D10095" t="str">
            <v>Worcester County Renewable Energy, LLC</v>
          </cell>
          <cell r="E10095" t="str">
            <v>Biomass</v>
          </cell>
          <cell r="G10095" t="str">
            <v>NA</v>
          </cell>
          <cell r="H10095" t="str">
            <v>Merchant Unregulated</v>
          </cell>
        </row>
        <row r="10096">
          <cell r="D10096" t="str">
            <v>Wilson Holdings LLC</v>
          </cell>
          <cell r="E10096" t="str">
            <v>Solar</v>
          </cell>
          <cell r="G10096" t="str">
            <v>NA</v>
          </cell>
          <cell r="H10096" t="str">
            <v>Merchant Unregulated</v>
          </cell>
        </row>
        <row r="10097">
          <cell r="D10097" t="str">
            <v>Swift River Company, Inc.</v>
          </cell>
          <cell r="E10097" t="str">
            <v>Water</v>
          </cell>
          <cell r="G10097" t="str">
            <v>NA</v>
          </cell>
          <cell r="H10097" t="str">
            <v>Merchant Unregulated</v>
          </cell>
        </row>
        <row r="10098">
          <cell r="D10098" t="str">
            <v>Hoosier Energy Rural Electric Co-op Inc.</v>
          </cell>
          <cell r="E10098" t="str">
            <v>Gas</v>
          </cell>
          <cell r="G10098">
            <v>16532</v>
          </cell>
          <cell r="H10098" t="str">
            <v>Merchant Unregulated</v>
          </cell>
        </row>
        <row r="10099">
          <cell r="D10099" t="str">
            <v>Worthington City of</v>
          </cell>
          <cell r="E10099" t="str">
            <v>Oil</v>
          </cell>
          <cell r="G10099" t="str">
            <v>NA</v>
          </cell>
          <cell r="H10099" t="str">
            <v>Regulated</v>
          </cell>
        </row>
        <row r="10100">
          <cell r="D10100" t="str">
            <v>Western Minnesota Municipal Power Agency</v>
          </cell>
          <cell r="E10100" t="str">
            <v>Wind</v>
          </cell>
          <cell r="G10100" t="str">
            <v>NA</v>
          </cell>
          <cell r="H10100" t="str">
            <v>Merchant Unregulated</v>
          </cell>
        </row>
        <row r="10101">
          <cell r="D10101" t="str">
            <v>WPPI Energy</v>
          </cell>
          <cell r="E10101" t="str">
            <v>Wind</v>
          </cell>
          <cell r="G10101" t="str">
            <v>NA</v>
          </cell>
          <cell r="H10101" t="str">
            <v>Merchant Unregulated</v>
          </cell>
        </row>
        <row r="10102">
          <cell r="D10102" t="str">
            <v>WGL Holdings, Inc.</v>
          </cell>
          <cell r="E10102" t="str">
            <v>Solar</v>
          </cell>
          <cell r="G10102" t="str">
            <v>NA</v>
          </cell>
          <cell r="H10102" t="str">
            <v>Merchant Unregulated</v>
          </cell>
        </row>
        <row r="10103">
          <cell r="D10103" t="str">
            <v>Miller Hydro Group Inc</v>
          </cell>
          <cell r="E10103" t="str">
            <v>Water</v>
          </cell>
          <cell r="G10103" t="str">
            <v>NA</v>
          </cell>
          <cell r="H10103" t="str">
            <v>Merchant Unregulated</v>
          </cell>
        </row>
        <row r="10104">
          <cell r="D10104" t="str">
            <v>Pacific Winds</v>
          </cell>
          <cell r="E10104" t="str">
            <v>Wind</v>
          </cell>
          <cell r="G10104" t="str">
            <v>NA</v>
          </cell>
          <cell r="H10104" t="str">
            <v>Merchant Unregulated</v>
          </cell>
        </row>
        <row r="10105">
          <cell r="D10105" t="str">
            <v>Pacific Winds</v>
          </cell>
          <cell r="E10105" t="str">
            <v>Wind</v>
          </cell>
          <cell r="G10105" t="str">
            <v>NA</v>
          </cell>
          <cell r="H10105" t="str">
            <v>Merchant Unregulated</v>
          </cell>
        </row>
        <row r="10106">
          <cell r="D10106" t="str">
            <v>WPPI Energy</v>
          </cell>
          <cell r="E10106" t="str">
            <v>Oil</v>
          </cell>
          <cell r="G10106" t="str">
            <v>NA</v>
          </cell>
          <cell r="H10106" t="str">
            <v>Merchant Unregulated</v>
          </cell>
        </row>
        <row r="10107">
          <cell r="D10107" t="str">
            <v>American Securities LLC</v>
          </cell>
          <cell r="E10107" t="str">
            <v>Gas</v>
          </cell>
          <cell r="G10107" t="str">
            <v>NA</v>
          </cell>
          <cell r="H10107" t="str">
            <v>Merchant Unregulated</v>
          </cell>
        </row>
        <row r="10108">
          <cell r="D10108" t="str">
            <v>American Securities LLC</v>
          </cell>
          <cell r="E10108" t="str">
            <v>Gas</v>
          </cell>
          <cell r="G10108" t="str">
            <v>NA</v>
          </cell>
          <cell r="H10108" t="str">
            <v>Merchant Unregulated</v>
          </cell>
        </row>
        <row r="10109">
          <cell r="D10109" t="str">
            <v>Wrangell City of</v>
          </cell>
          <cell r="E10109" t="str">
            <v>Oil</v>
          </cell>
          <cell r="G10109" t="str">
            <v>NA</v>
          </cell>
          <cell r="H10109" t="str">
            <v>Regulated</v>
          </cell>
        </row>
        <row r="10110">
          <cell r="D10110" t="str">
            <v>Wray School District</v>
          </cell>
          <cell r="E10110" t="str">
            <v>Wind</v>
          </cell>
          <cell r="G10110" t="str">
            <v>NA</v>
          </cell>
          <cell r="H10110" t="str">
            <v>Merchant Unregulated</v>
          </cell>
        </row>
        <row r="10111">
          <cell r="D10111" t="str">
            <v>Otter Tail Corporation</v>
          </cell>
          <cell r="E10111" t="str">
            <v>Water</v>
          </cell>
          <cell r="G10111">
            <v>1546</v>
          </cell>
          <cell r="H10111" t="str">
            <v>Regulated</v>
          </cell>
        </row>
        <row r="10112">
          <cell r="D10112" t="str">
            <v>Greenwood Utilities Commission</v>
          </cell>
          <cell r="E10112" t="str">
            <v>Gas</v>
          </cell>
          <cell r="G10112" t="str">
            <v>NA</v>
          </cell>
          <cell r="H10112" t="str">
            <v>Regulated</v>
          </cell>
        </row>
        <row r="10113">
          <cell r="D10113" t="str">
            <v>Washington Electric Cooperative Inc. - VT</v>
          </cell>
          <cell r="E10113" t="str">
            <v>Water</v>
          </cell>
          <cell r="G10113" t="str">
            <v>NA</v>
          </cell>
          <cell r="H10113" t="str">
            <v>Merchant Unregulated</v>
          </cell>
        </row>
        <row r="10114">
          <cell r="D10114" t="str">
            <v>Nisichawayasihk Cree Nation</v>
          </cell>
          <cell r="E10114" t="str">
            <v>Water</v>
          </cell>
          <cell r="G10114" t="str">
            <v>NA</v>
          </cell>
          <cell r="H10114" t="str">
            <v>Foreign</v>
          </cell>
        </row>
        <row r="10115">
          <cell r="D10115" t="str">
            <v>Manitoba Hydro</v>
          </cell>
          <cell r="E10115" t="str">
            <v>Water</v>
          </cell>
          <cell r="G10115" t="str">
            <v>NA</v>
          </cell>
          <cell r="H10115" t="str">
            <v>Foreign</v>
          </cell>
        </row>
        <row r="10116">
          <cell r="D10116" t="str">
            <v>East Bay Municipal Util Dist</v>
          </cell>
          <cell r="E10116" t="str">
            <v>Biomass</v>
          </cell>
          <cell r="G10116" t="str">
            <v>NA</v>
          </cell>
          <cell r="H10116" t="str">
            <v>Regulated</v>
          </cell>
        </row>
        <row r="10117">
          <cell r="D10117" t="str">
            <v>Wyandotte Municipal Service Commission</v>
          </cell>
          <cell r="E10117" t="str">
            <v>Coal</v>
          </cell>
          <cell r="G10117">
            <v>102431</v>
          </cell>
          <cell r="H10117" t="str">
            <v>Regulated</v>
          </cell>
        </row>
        <row r="10118">
          <cell r="D10118" t="str">
            <v>Wyandotte Municipal Service Commission</v>
          </cell>
          <cell r="E10118" t="str">
            <v>Oil</v>
          </cell>
          <cell r="G10118">
            <v>37</v>
          </cell>
          <cell r="H10118" t="str">
            <v>Regulated</v>
          </cell>
        </row>
        <row r="10119">
          <cell r="D10119" t="str">
            <v>Black Hills Corporation</v>
          </cell>
          <cell r="E10119" t="str">
            <v>Coal</v>
          </cell>
          <cell r="G10119" t="str">
            <v>NA</v>
          </cell>
          <cell r="H10119" t="str">
            <v>Regulated</v>
          </cell>
        </row>
        <row r="10120">
          <cell r="D10120" t="str">
            <v>Municipal Energy Agency of NE</v>
          </cell>
          <cell r="E10120" t="str">
            <v>Coal</v>
          </cell>
          <cell r="G10120" t="str">
            <v>NA</v>
          </cell>
          <cell r="H10120" t="str">
            <v>Regulated</v>
          </cell>
        </row>
        <row r="10121">
          <cell r="D10121" t="str">
            <v>Black Hills Corporation</v>
          </cell>
          <cell r="E10121" t="str">
            <v>Coal</v>
          </cell>
          <cell r="G10121">
            <v>651881</v>
          </cell>
          <cell r="H10121" t="str">
            <v>Regulated</v>
          </cell>
        </row>
        <row r="10122">
          <cell r="D10122" t="str">
            <v>Black Hills Corporation</v>
          </cell>
          <cell r="E10122" t="str">
            <v>Coal</v>
          </cell>
          <cell r="G10122">
            <v>446994</v>
          </cell>
          <cell r="H10122" t="str">
            <v>Regulated</v>
          </cell>
        </row>
        <row r="10123">
          <cell r="D10123" t="str">
            <v>Gillette City of</v>
          </cell>
          <cell r="E10123" t="str">
            <v>Coal</v>
          </cell>
          <cell r="G10123">
            <v>197945</v>
          </cell>
          <cell r="H10123" t="str">
            <v>Regulated</v>
          </cell>
        </row>
        <row r="10124">
          <cell r="D10124" t="str">
            <v>MDU Resources Group, Inc.</v>
          </cell>
          <cell r="E10124" t="str">
            <v>Coal</v>
          </cell>
          <cell r="G10124">
            <v>215693</v>
          </cell>
          <cell r="H10124" t="str">
            <v>Regulated</v>
          </cell>
        </row>
        <row r="10125">
          <cell r="D10125" t="str">
            <v>Duke Energy Corporation</v>
          </cell>
          <cell r="E10125" t="str">
            <v>Water</v>
          </cell>
          <cell r="G10125">
            <v>85879</v>
          </cell>
          <cell r="H10125" t="str">
            <v>Regulated</v>
          </cell>
        </row>
        <row r="10126">
          <cell r="D10126" t="str">
            <v>Brookfield Renewable Energy Partners L.P.</v>
          </cell>
          <cell r="E10126" t="str">
            <v>Water</v>
          </cell>
          <cell r="G10126" t="str">
            <v>NA</v>
          </cell>
          <cell r="H10126" t="str">
            <v>Merchant Unregulated</v>
          </cell>
        </row>
        <row r="10127">
          <cell r="D10127" t="str">
            <v>Brookfield Asset Management Inc.</v>
          </cell>
          <cell r="E10127" t="str">
            <v>Water</v>
          </cell>
          <cell r="G10127" t="str">
            <v>NA</v>
          </cell>
          <cell r="H10127" t="str">
            <v>Merchant Unregulated</v>
          </cell>
        </row>
        <row r="10128">
          <cell r="D10128" t="str">
            <v>Tacoma Public Utilities</v>
          </cell>
          <cell r="E10128" t="str">
            <v>Water</v>
          </cell>
          <cell r="G10128" t="str">
            <v>NA</v>
          </cell>
          <cell r="H10128" t="str">
            <v>Regulated</v>
          </cell>
        </row>
        <row r="10129">
          <cell r="D10129" t="str">
            <v>Berkshire Hathaway Inc.</v>
          </cell>
          <cell r="E10129" t="str">
            <v>Coal</v>
          </cell>
          <cell r="G10129">
            <v>1813261</v>
          </cell>
          <cell r="H10129" t="str">
            <v>Regulated</v>
          </cell>
        </row>
        <row r="10130">
          <cell r="D10130" t="str">
            <v>MidAmerican Energy Holdings Company</v>
          </cell>
          <cell r="E10130" t="str">
            <v>Coal</v>
          </cell>
          <cell r="G10130">
            <v>205961</v>
          </cell>
          <cell r="H10130" t="str">
            <v>Regulated</v>
          </cell>
        </row>
        <row r="10131">
          <cell r="D10131" t="str">
            <v>Black Hills Corporation</v>
          </cell>
          <cell r="E10131" t="str">
            <v>Coal</v>
          </cell>
          <cell r="G10131">
            <v>504805</v>
          </cell>
          <cell r="H10131" t="str">
            <v>Regulated</v>
          </cell>
        </row>
        <row r="10132">
          <cell r="D10132" t="str">
            <v>NextEra Energy, Inc.</v>
          </cell>
          <cell r="E10132" t="str">
            <v>Wind</v>
          </cell>
          <cell r="G10132">
            <v>384066</v>
          </cell>
          <cell r="H10132" t="str">
            <v>Merchant Unregulated</v>
          </cell>
        </row>
        <row r="10133">
          <cell r="D10133" t="str">
            <v>Summit Hydropower, Inc</v>
          </cell>
          <cell r="E10133" t="str">
            <v>Water</v>
          </cell>
          <cell r="G10133" t="str">
            <v>NA</v>
          </cell>
          <cell r="H10133" t="str">
            <v>Merchant Unregulated</v>
          </cell>
        </row>
        <row r="10134">
          <cell r="D10134" t="str">
            <v>Portland General Electric Company</v>
          </cell>
          <cell r="E10134" t="str">
            <v>Oil</v>
          </cell>
          <cell r="G10134">
            <v>58</v>
          </cell>
          <cell r="H10134" t="str">
            <v>Regulated</v>
          </cell>
        </row>
        <row r="10135">
          <cell r="D10135" t="str">
            <v>Idaho Wind Partners 1, LLC</v>
          </cell>
          <cell r="E10135" t="str">
            <v>Wind</v>
          </cell>
          <cell r="G10135" t="str">
            <v>NA</v>
          </cell>
          <cell r="H10135" t="str">
            <v>Merchant Unregulated</v>
          </cell>
        </row>
        <row r="10136">
          <cell r="D10136" t="str">
            <v>Yakutat Power Inc</v>
          </cell>
          <cell r="E10136" t="str">
            <v>Oil</v>
          </cell>
          <cell r="G10136" t="str">
            <v>NA</v>
          </cell>
          <cell r="H10136" t="str">
            <v>Regulated</v>
          </cell>
        </row>
        <row r="10137">
          <cell r="D10137" t="str">
            <v>Berkshire Hathaway Inc.</v>
          </cell>
          <cell r="E10137" t="str">
            <v>Water</v>
          </cell>
          <cell r="G10137">
            <v>15255</v>
          </cell>
          <cell r="H10137" t="str">
            <v>Regulated</v>
          </cell>
        </row>
        <row r="10138">
          <cell r="D10138" t="str">
            <v>MidAmerican Energy Holdings Company</v>
          </cell>
          <cell r="E10138" t="str">
            <v>Water</v>
          </cell>
          <cell r="G10138">
            <v>1733</v>
          </cell>
          <cell r="H10138" t="str">
            <v>Regulated</v>
          </cell>
        </row>
        <row r="10139">
          <cell r="D10139" t="str">
            <v>Brookfield Renewable Energy Partners L.P.</v>
          </cell>
          <cell r="E10139" t="str">
            <v>Water</v>
          </cell>
          <cell r="G10139" t="str">
            <v>NA</v>
          </cell>
          <cell r="H10139" t="str">
            <v>Merchant Unregulated</v>
          </cell>
        </row>
        <row r="10140">
          <cell r="D10140" t="str">
            <v>Brookfield Asset Management Inc.</v>
          </cell>
          <cell r="E10140" t="str">
            <v>Water</v>
          </cell>
          <cell r="G10140" t="str">
            <v>NA</v>
          </cell>
          <cell r="H10140" t="str">
            <v>Merchant Unregulated</v>
          </cell>
        </row>
        <row r="10141">
          <cell r="D10141" t="str">
            <v>EDF Group</v>
          </cell>
          <cell r="E10141" t="str">
            <v>Solar</v>
          </cell>
          <cell r="G10141" t="str">
            <v>NA</v>
          </cell>
          <cell r="H10141" t="str">
            <v>Merchant Unregulated</v>
          </cell>
        </row>
        <row r="10142">
          <cell r="D10142" t="str">
            <v>AES Corporation</v>
          </cell>
          <cell r="E10142" t="str">
            <v>Solar</v>
          </cell>
          <cell r="G10142">
            <v>1532</v>
          </cell>
          <cell r="H10142" t="str">
            <v>Regulated</v>
          </cell>
        </row>
        <row r="10143">
          <cell r="D10143" t="str">
            <v>AES Corporation</v>
          </cell>
          <cell r="E10143" t="str">
            <v>Gas</v>
          </cell>
          <cell r="G10143">
            <v>749</v>
          </cell>
          <cell r="H10143" t="str">
            <v>Regulated</v>
          </cell>
        </row>
        <row r="10144">
          <cell r="D10144" t="str">
            <v>NorthWestern Corporation</v>
          </cell>
          <cell r="E10144" t="str">
            <v>Gas</v>
          </cell>
          <cell r="G10144">
            <v>208</v>
          </cell>
          <cell r="H10144" t="str">
            <v>Regulated</v>
          </cell>
        </row>
        <row r="10145">
          <cell r="D10145" t="str">
            <v>Public Service Enterprise Group Incorporated</v>
          </cell>
          <cell r="E10145" t="str">
            <v>Water</v>
          </cell>
          <cell r="G10145">
            <v>221674</v>
          </cell>
          <cell r="H10145" t="str">
            <v>Regulated</v>
          </cell>
        </row>
        <row r="10146">
          <cell r="D10146" t="str">
            <v>FirstEnergy Corp.</v>
          </cell>
          <cell r="E10146" t="str">
            <v>Water</v>
          </cell>
          <cell r="G10146">
            <v>221674</v>
          </cell>
          <cell r="H10146" t="str">
            <v>Regulated</v>
          </cell>
        </row>
        <row r="10147">
          <cell r="D10147" t="str">
            <v>Public Service Enterprise Group Incorporated</v>
          </cell>
          <cell r="E10147" t="str">
            <v>Solar</v>
          </cell>
          <cell r="G10147" t="str">
            <v>NA</v>
          </cell>
          <cell r="H10147" t="str">
            <v>Regulated</v>
          </cell>
        </row>
        <row r="10148">
          <cell r="D10148" t="str">
            <v>Southern Company</v>
          </cell>
          <cell r="E10148" t="str">
            <v>Coal</v>
          </cell>
          <cell r="G10148">
            <v>2372465</v>
          </cell>
          <cell r="H10148" t="str">
            <v>Regulated</v>
          </cell>
        </row>
        <row r="10149">
          <cell r="D10149" t="str">
            <v>Southern Company</v>
          </cell>
          <cell r="E10149" t="str">
            <v>Water</v>
          </cell>
          <cell r="G10149">
            <v>74928</v>
          </cell>
          <cell r="H10149" t="str">
            <v>Regulated</v>
          </cell>
        </row>
        <row r="10150">
          <cell r="D10150" t="str">
            <v>Marathon Oil Corporation</v>
          </cell>
          <cell r="E10150" t="str">
            <v>Gas</v>
          </cell>
          <cell r="G10150" t="str">
            <v>NA</v>
          </cell>
          <cell r="H10150" t="str">
            <v>Merchant Unregulated</v>
          </cell>
        </row>
        <row r="10151">
          <cell r="D10151" t="str">
            <v>Public Serv Comm of Yazoo City</v>
          </cell>
          <cell r="E10151" t="str">
            <v>Gas</v>
          </cell>
          <cell r="G10151" t="str">
            <v>NA</v>
          </cell>
          <cell r="H10151" t="str">
            <v>Regulated</v>
          </cell>
        </row>
        <row r="10152">
          <cell r="D10152" t="str">
            <v>Public Serv Comm of Yazoo City</v>
          </cell>
          <cell r="E10152" t="str">
            <v>Gas</v>
          </cell>
          <cell r="G10152" t="str">
            <v>NA</v>
          </cell>
          <cell r="H10152" t="str">
            <v>Regulated</v>
          </cell>
        </row>
        <row r="10153">
          <cell r="D10153" t="str">
            <v>W&amp;T Offshore, Inc.</v>
          </cell>
          <cell r="E10153" t="str">
            <v>Gas</v>
          </cell>
          <cell r="G10153" t="str">
            <v>NA</v>
          </cell>
          <cell r="H10153" t="str">
            <v>Merchant Unregulated</v>
          </cell>
        </row>
        <row r="10154">
          <cell r="D10154" t="str">
            <v>Shell Exploration &amp; Prod Co</v>
          </cell>
          <cell r="E10154" t="str">
            <v>Gas</v>
          </cell>
          <cell r="G10154" t="str">
            <v>NA</v>
          </cell>
          <cell r="H10154" t="str">
            <v>Merchant Unregulated</v>
          </cell>
        </row>
        <row r="10155">
          <cell r="D10155" t="str">
            <v>Moon Lake Electric Assn Inc</v>
          </cell>
          <cell r="E10155" t="str">
            <v>Water</v>
          </cell>
          <cell r="G10155" t="str">
            <v>NA</v>
          </cell>
          <cell r="H10155" t="str">
            <v>Merchant Unregulated</v>
          </cell>
        </row>
        <row r="10156">
          <cell r="D10156" t="str">
            <v>Yellowstone Energy LP</v>
          </cell>
          <cell r="E10156" t="str">
            <v>Coal</v>
          </cell>
          <cell r="G10156">
            <v>454794</v>
          </cell>
          <cell r="H10156" t="str">
            <v>Merchant Unregulated</v>
          </cell>
        </row>
        <row r="10157">
          <cell r="D10157" t="str">
            <v>United States Government</v>
          </cell>
          <cell r="E10157" t="str">
            <v>Water</v>
          </cell>
          <cell r="G10157">
            <v>527731</v>
          </cell>
          <cell r="H10157" t="str">
            <v>Merchant Unregulated</v>
          </cell>
        </row>
        <row r="10158">
          <cell r="D10158" t="str">
            <v>Centralia City of WA</v>
          </cell>
          <cell r="E10158" t="str">
            <v>Water</v>
          </cell>
          <cell r="G10158" t="str">
            <v>NA</v>
          </cell>
          <cell r="H10158" t="str">
            <v>Regulated</v>
          </cell>
        </row>
        <row r="10159">
          <cell r="D10159" t="str">
            <v>YKK USA Inc</v>
          </cell>
          <cell r="E10159" t="str">
            <v>Oil</v>
          </cell>
          <cell r="G10159" t="str">
            <v>NA</v>
          </cell>
          <cell r="H10159" t="str">
            <v>Merchant Unregulated</v>
          </cell>
        </row>
        <row r="10160">
          <cell r="D10160" t="str">
            <v>Southern Company</v>
          </cell>
          <cell r="E10160" t="str">
            <v>Water</v>
          </cell>
          <cell r="G10160">
            <v>31087</v>
          </cell>
          <cell r="H10160" t="str">
            <v>Regulated</v>
          </cell>
        </row>
        <row r="10161">
          <cell r="D10161" t="str">
            <v>Metropolitan Water District of Southern California</v>
          </cell>
          <cell r="E10161" t="str">
            <v>Water</v>
          </cell>
          <cell r="G10161" t="str">
            <v>NA</v>
          </cell>
          <cell r="H10161" t="str">
            <v>Merchant Unregulated</v>
          </cell>
        </row>
        <row r="10162">
          <cell r="D10162" t="str">
            <v>SunEdison, Inc.</v>
          </cell>
          <cell r="E10162" t="str">
            <v>Solar</v>
          </cell>
          <cell r="G10162" t="str">
            <v>NA</v>
          </cell>
          <cell r="H10162" t="str">
            <v>Merchant Unregulated</v>
          </cell>
        </row>
        <row r="10163">
          <cell r="D10163" t="str">
            <v>SunEdison, Inc.</v>
          </cell>
          <cell r="E10163" t="str">
            <v>Solar</v>
          </cell>
          <cell r="G10163" t="str">
            <v>NA</v>
          </cell>
          <cell r="H10163" t="str">
            <v>Merchant Unregulated</v>
          </cell>
        </row>
        <row r="10164">
          <cell r="D10164" t="str">
            <v>Riverstone Holdings LLC</v>
          </cell>
          <cell r="E10164" t="str">
            <v>Gas</v>
          </cell>
          <cell r="G10164" t="str">
            <v>NA</v>
          </cell>
          <cell r="H10164" t="str">
            <v>Merchant Unregulated</v>
          </cell>
        </row>
        <row r="10165">
          <cell r="D10165" t="str">
            <v>York County Solid W &amp; R Authority</v>
          </cell>
          <cell r="E10165" t="str">
            <v>Biomass</v>
          </cell>
          <cell r="G10165" t="str">
            <v>NA</v>
          </cell>
          <cell r="H10165" t="str">
            <v>Merchant Unregulated</v>
          </cell>
        </row>
        <row r="10166">
          <cell r="D10166" t="str">
            <v>Calpine Corporation</v>
          </cell>
          <cell r="E10166" t="str">
            <v>Gas</v>
          </cell>
          <cell r="G10166">
            <v>3483387</v>
          </cell>
          <cell r="H10166" t="str">
            <v>Merchant Unregulated</v>
          </cell>
        </row>
        <row r="10167">
          <cell r="D10167" t="str">
            <v>Olympus Holdings, LLC</v>
          </cell>
          <cell r="E10167" t="str">
            <v>Water</v>
          </cell>
          <cell r="G10167" t="str">
            <v>NA</v>
          </cell>
          <cell r="H10167" t="str">
            <v>Merchant Unregulated</v>
          </cell>
        </row>
        <row r="10168">
          <cell r="D10168" t="str">
            <v>Dominion Resources, Inc.</v>
          </cell>
          <cell r="E10168" t="str">
            <v>Oil</v>
          </cell>
          <cell r="G10168">
            <v>749047</v>
          </cell>
          <cell r="H10168" t="str">
            <v>Regulated</v>
          </cell>
        </row>
        <row r="10169">
          <cell r="D10169" t="str">
            <v>D/R Hydro Co</v>
          </cell>
          <cell r="E10169" t="str">
            <v>Water</v>
          </cell>
          <cell r="G10169" t="str">
            <v>NA</v>
          </cell>
          <cell r="H10169" t="str">
            <v>Merchant Unregulated</v>
          </cell>
        </row>
        <row r="10170">
          <cell r="D10170" t="str">
            <v>Snohomish County Public Utility District No. 1</v>
          </cell>
          <cell r="E10170" t="str">
            <v>Water</v>
          </cell>
          <cell r="G10170" t="str">
            <v>NA</v>
          </cell>
          <cell r="H10170" t="str">
            <v>Regulated</v>
          </cell>
        </row>
        <row r="10171">
          <cell r="D10171" t="str">
            <v>General Electric Company</v>
          </cell>
          <cell r="E10171" t="str">
            <v>Gas</v>
          </cell>
          <cell r="G10171" t="str">
            <v>NA</v>
          </cell>
          <cell r="H10171" t="str">
            <v>Merchant Unregulated</v>
          </cell>
        </row>
        <row r="10172">
          <cell r="D10172" t="str">
            <v>Yuba City Cogen Partners LP</v>
          </cell>
          <cell r="E10172" t="str">
            <v>Gas</v>
          </cell>
          <cell r="G10172" t="str">
            <v>NA</v>
          </cell>
          <cell r="H10172" t="str">
            <v>Merchant Unregulated</v>
          </cell>
        </row>
        <row r="10173">
          <cell r="D10173" t="str">
            <v>Calpine Corporation</v>
          </cell>
          <cell r="E10173" t="str">
            <v>Gas</v>
          </cell>
          <cell r="G10173" t="str">
            <v>NA</v>
          </cell>
          <cell r="H10173" t="str">
            <v>Merchant Unregulated</v>
          </cell>
        </row>
        <row r="10174">
          <cell r="D10174" t="str">
            <v>SunEdison, Inc.</v>
          </cell>
          <cell r="E10174" t="str">
            <v>Solar</v>
          </cell>
          <cell r="G10174" t="str">
            <v>NA</v>
          </cell>
          <cell r="H10174" t="str">
            <v>Merchant Unregulated</v>
          </cell>
        </row>
        <row r="10175">
          <cell r="D10175" t="str">
            <v>Imperial Irrigation District</v>
          </cell>
          <cell r="E10175" t="str">
            <v>Gas</v>
          </cell>
          <cell r="G10175">
            <v>116512</v>
          </cell>
          <cell r="H10175" t="str">
            <v>Merchant Unregulated</v>
          </cell>
        </row>
        <row r="10176">
          <cell r="D10176" t="str">
            <v>Imperial Irrigation District</v>
          </cell>
          <cell r="E10176" t="str">
            <v>Gas</v>
          </cell>
          <cell r="G10176">
            <v>11473</v>
          </cell>
          <cell r="H10176" t="str">
            <v>Regulated</v>
          </cell>
        </row>
        <row r="10177">
          <cell r="D10177" t="str">
            <v>Pinnacle West Capital Corporation</v>
          </cell>
          <cell r="E10177" t="str">
            <v>Gas</v>
          </cell>
          <cell r="G10177">
            <v>138134</v>
          </cell>
          <cell r="H10177" t="str">
            <v>Regulated</v>
          </cell>
        </row>
        <row r="10178">
          <cell r="D10178" t="str">
            <v>Yuma City of</v>
          </cell>
          <cell r="E10178" t="str">
            <v>Oil</v>
          </cell>
          <cell r="G10178" t="str">
            <v>NA</v>
          </cell>
          <cell r="H10178" t="str">
            <v>Regulated</v>
          </cell>
        </row>
        <row r="10179">
          <cell r="D10179" t="str">
            <v>Berkshire Hathaway Inc.</v>
          </cell>
          <cell r="E10179" t="str">
            <v>Gas</v>
          </cell>
          <cell r="G10179" t="str">
            <v>NA</v>
          </cell>
          <cell r="H10179" t="str">
            <v>Merchant Unregulated</v>
          </cell>
        </row>
        <row r="10180">
          <cell r="D10180" t="str">
            <v>MidAmerican Energy Holdings Company</v>
          </cell>
          <cell r="E10180" t="str">
            <v>Gas</v>
          </cell>
          <cell r="G10180" t="str">
            <v>NA</v>
          </cell>
          <cell r="H10180" t="str">
            <v>Merchant Unregulated</v>
          </cell>
        </row>
        <row r="10181">
          <cell r="D10181" t="str">
            <v>TransAlta Corporation</v>
          </cell>
          <cell r="E10181" t="str">
            <v>Gas</v>
          </cell>
          <cell r="G10181" t="str">
            <v>NA</v>
          </cell>
          <cell r="H10181" t="str">
            <v>Merchant Unregulated</v>
          </cell>
        </row>
        <row r="10182">
          <cell r="D10182" t="str">
            <v>Pinnacle West Capital Corporation</v>
          </cell>
          <cell r="E10182" t="str">
            <v>Solar</v>
          </cell>
          <cell r="G10182">
            <v>379</v>
          </cell>
          <cell r="H10182" t="str">
            <v>Regulated</v>
          </cell>
        </row>
        <row r="10183">
          <cell r="D10183" t="str">
            <v>Wind Energy America, Inc.</v>
          </cell>
          <cell r="E10183" t="str">
            <v>Wind</v>
          </cell>
          <cell r="G10183" t="str">
            <v>NA</v>
          </cell>
          <cell r="H10183" t="str">
            <v>Merchant Unregulated</v>
          </cell>
        </row>
        <row r="10184">
          <cell r="D10184" t="str">
            <v>AES Corporation</v>
          </cell>
          <cell r="E10184" t="str">
            <v>Wind</v>
          </cell>
          <cell r="G10184" t="str">
            <v>NA</v>
          </cell>
          <cell r="H10184" t="str">
            <v>Merchant Unregulated</v>
          </cell>
        </row>
        <row r="10185">
          <cell r="D10185" t="str">
            <v>Zeeland City of</v>
          </cell>
          <cell r="E10185" t="str">
            <v>Gas</v>
          </cell>
          <cell r="G10185" t="str">
            <v>NA</v>
          </cell>
          <cell r="H10185" t="str">
            <v>Regulated</v>
          </cell>
        </row>
        <row r="10186">
          <cell r="D10186" t="str">
            <v>CMS Energy Corporation</v>
          </cell>
          <cell r="E10186" t="str">
            <v>Gas</v>
          </cell>
          <cell r="G10186">
            <v>2536664</v>
          </cell>
          <cell r="H10186" t="str">
            <v>Regulated</v>
          </cell>
        </row>
        <row r="10187">
          <cell r="D10187" t="str">
            <v>CMS Energy Corporation</v>
          </cell>
          <cell r="E10187" t="str">
            <v>Gas</v>
          </cell>
          <cell r="G10187">
            <v>382707</v>
          </cell>
          <cell r="H10187" t="str">
            <v>Regulated</v>
          </cell>
        </row>
        <row r="10188">
          <cell r="D10188" t="str">
            <v>Zeeland City of</v>
          </cell>
          <cell r="E10188" t="str">
            <v>Gas</v>
          </cell>
          <cell r="G10188" t="str">
            <v>NA</v>
          </cell>
          <cell r="H10188" t="str">
            <v>Regulated</v>
          </cell>
        </row>
        <row r="10189">
          <cell r="D10189" t="str">
            <v>Long Island Power Authority</v>
          </cell>
          <cell r="E10189" t="str">
            <v>Wind</v>
          </cell>
          <cell r="G10189" t="str">
            <v>NA</v>
          </cell>
          <cell r="H10189" t="str">
            <v>Merchant Unregulated</v>
          </cell>
        </row>
        <row r="10190">
          <cell r="D10190" t="str">
            <v>Zeeland City of</v>
          </cell>
          <cell r="E10190" t="str">
            <v>Gas</v>
          </cell>
          <cell r="G10190" t="str">
            <v>NA</v>
          </cell>
          <cell r="H10190" t="str">
            <v>Regulated</v>
          </cell>
        </row>
        <row r="10191">
          <cell r="D10191" t="str">
            <v>Lime Energy Co</v>
          </cell>
          <cell r="E10191" t="str">
            <v>Biomass</v>
          </cell>
          <cell r="G10191" t="str">
            <v>NA</v>
          </cell>
          <cell r="H10191" t="str">
            <v>Merchant Unregulated</v>
          </cell>
        </row>
        <row r="10192">
          <cell r="D10192" t="str">
            <v>Calpine Corporation</v>
          </cell>
          <cell r="E10192" t="str">
            <v>Gas</v>
          </cell>
          <cell r="G10192">
            <v>133143</v>
          </cell>
          <cell r="H10192" t="str">
            <v>Merchant Unregulated</v>
          </cell>
        </row>
        <row r="10193">
          <cell r="D10193" t="str">
            <v>Energy Developments Limited</v>
          </cell>
          <cell r="E10193" t="str">
            <v>Biomass</v>
          </cell>
          <cell r="G10193" t="str">
            <v>NA</v>
          </cell>
          <cell r="H10193" t="str">
            <v>Merchant Unregulated</v>
          </cell>
        </row>
        <row r="10194">
          <cell r="D10194" t="str">
            <v>PPL Corporation</v>
          </cell>
          <cell r="E10194" t="str">
            <v>Gas</v>
          </cell>
          <cell r="G10194">
            <v>640</v>
          </cell>
          <cell r="H10194" t="str">
            <v>Regulated</v>
          </cell>
        </row>
        <row r="10195">
          <cell r="D10195" t="str">
            <v>Zotos International, Inc</v>
          </cell>
          <cell r="E10195" t="str">
            <v>Wind</v>
          </cell>
          <cell r="G10195" t="str">
            <v>NA</v>
          </cell>
          <cell r="H10195" t="str">
            <v>Merchant Unregulated</v>
          </cell>
        </row>
        <row r="10196">
          <cell r="D10196" t="str">
            <v>Xcel Energy Inc.</v>
          </cell>
          <cell r="E10196" t="str">
            <v>Gas</v>
          </cell>
          <cell r="G10196">
            <v>618</v>
          </cell>
          <cell r="H10196" t="str">
            <v>Regulated</v>
          </cell>
        </row>
      </sheetData>
      <sheetData sheetId="2">
        <row r="6">
          <cell r="A6" t="str">
            <v>AEP Texas Central Company</v>
          </cell>
          <cell r="E6">
            <v>0</v>
          </cell>
          <cell r="F6">
            <v>0</v>
          </cell>
        </row>
        <row r="7">
          <cell r="A7" t="str">
            <v>AEP Texas North Company</v>
          </cell>
          <cell r="E7">
            <v>1781718</v>
          </cell>
          <cell r="F7">
            <v>1781718</v>
          </cell>
        </row>
        <row r="8">
          <cell r="A8" t="str">
            <v>AES Corporation</v>
          </cell>
          <cell r="E8">
            <v>26448885</v>
          </cell>
          <cell r="F8">
            <v>32122773</v>
          </cell>
        </row>
        <row r="9">
          <cell r="A9" t="str">
            <v>Alabama Power Company</v>
          </cell>
          <cell r="E9">
            <v>59928840</v>
          </cell>
          <cell r="F9">
            <v>65364566</v>
          </cell>
        </row>
        <row r="10">
          <cell r="A10" t="str">
            <v>Alaska Electric Light and Power Company</v>
          </cell>
          <cell r="E10">
            <v>141905</v>
          </cell>
          <cell r="F10">
            <v>424641</v>
          </cell>
        </row>
        <row r="11">
          <cell r="A11" t="str">
            <v>ALLETE (Minnesota Power)</v>
          </cell>
          <cell r="E11">
            <v>8440294</v>
          </cell>
          <cell r="F11">
            <v>13429675</v>
          </cell>
        </row>
        <row r="12">
          <cell r="A12" t="str">
            <v>ALLETE, Inc.</v>
          </cell>
          <cell r="E12">
            <v>8440294</v>
          </cell>
          <cell r="F12">
            <v>14128085</v>
          </cell>
        </row>
        <row r="13">
          <cell r="A13" t="str">
            <v>Alliant Energy Corporation</v>
          </cell>
          <cell r="E13">
            <v>17350847</v>
          </cell>
          <cell r="F13">
            <v>32889818</v>
          </cell>
        </row>
        <row r="14">
          <cell r="A14" t="str">
            <v>Ameren Corporation</v>
          </cell>
          <cell r="E14">
            <v>63171232</v>
          </cell>
          <cell r="F14">
            <v>79022784</v>
          </cell>
        </row>
        <row r="15">
          <cell r="A15" t="str">
            <v>Ameren Illinois Company</v>
          </cell>
          <cell r="E15">
            <v>0</v>
          </cell>
          <cell r="F15">
            <v>14568628</v>
          </cell>
        </row>
        <row r="16">
          <cell r="A16" t="str">
            <v>American Electric Power Company, Inc.</v>
          </cell>
          <cell r="E16">
            <v>159921676</v>
          </cell>
          <cell r="F16">
            <v>241008290</v>
          </cell>
        </row>
        <row r="17">
          <cell r="A17" t="str">
            <v>Appalachian Power Company</v>
          </cell>
          <cell r="E17">
            <v>23058020</v>
          </cell>
          <cell r="F17">
            <v>48107489</v>
          </cell>
        </row>
        <row r="18">
          <cell r="A18" t="str">
            <v>Arizona Public Service Company</v>
          </cell>
          <cell r="E18">
            <v>27635732</v>
          </cell>
          <cell r="F18">
            <v>34729792</v>
          </cell>
        </row>
        <row r="19">
          <cell r="A19" t="str">
            <v>Atlantic City Electric Company</v>
          </cell>
          <cell r="E19">
            <v>0</v>
          </cell>
          <cell r="F19">
            <v>12059176</v>
          </cell>
        </row>
        <row r="20">
          <cell r="A20" t="str">
            <v>Avista Corporation</v>
          </cell>
          <cell r="E20">
            <v>6952124</v>
          </cell>
          <cell r="F20">
            <v>15141343</v>
          </cell>
        </row>
        <row r="21">
          <cell r="A21" t="str">
            <v>Baltimore Gas and Electric Company</v>
          </cell>
          <cell r="E21">
            <v>0</v>
          </cell>
          <cell r="F21">
            <v>33067129</v>
          </cell>
        </row>
        <row r="22">
          <cell r="A22" t="str">
            <v>Bangor Hydro Electric Company</v>
          </cell>
          <cell r="E22">
            <v>0</v>
          </cell>
          <cell r="F22">
            <v>1958837</v>
          </cell>
        </row>
        <row r="23">
          <cell r="A23" t="str">
            <v>Black Hills Colorado Electric Utility Company, LP</v>
          </cell>
          <cell r="E23">
            <v>319955</v>
          </cell>
          <cell r="F23">
            <v>2102602</v>
          </cell>
        </row>
        <row r="24">
          <cell r="A24" t="str">
            <v>Black Hills Corporation</v>
          </cell>
          <cell r="E24">
            <v>2737906</v>
          </cell>
          <cell r="F24">
            <v>7318662</v>
          </cell>
        </row>
        <row r="25">
          <cell r="A25" t="str">
            <v>Black Hills Power, Inc.</v>
          </cell>
          <cell r="E25">
            <v>1830119</v>
          </cell>
          <cell r="F25">
            <v>3469351</v>
          </cell>
        </row>
        <row r="26">
          <cell r="A26" t="str">
            <v>CenterPoint Energy Houston Electric, LLC</v>
          </cell>
          <cell r="E26" t="str">
            <v>NA</v>
          </cell>
          <cell r="F26" t="str">
            <v>NA</v>
          </cell>
        </row>
        <row r="27">
          <cell r="A27" t="str">
            <v>CenterPoint Energy, Inc.</v>
          </cell>
          <cell r="E27" t="str">
            <v>NA</v>
          </cell>
          <cell r="F27" t="str">
            <v>NA</v>
          </cell>
        </row>
        <row r="28">
          <cell r="A28" t="str">
            <v>Central Hudson Gas &amp; Electric Corporation</v>
          </cell>
          <cell r="E28">
            <v>62986</v>
          </cell>
          <cell r="F28">
            <v>3091083</v>
          </cell>
        </row>
        <row r="29">
          <cell r="A29" t="str">
            <v>Central Maine Power Company</v>
          </cell>
          <cell r="E29">
            <v>0</v>
          </cell>
          <cell r="F29">
            <v>635653</v>
          </cell>
        </row>
        <row r="30">
          <cell r="A30" t="str">
            <v>CH Energy Group, Inc.</v>
          </cell>
          <cell r="E30">
            <v>62986</v>
          </cell>
          <cell r="F30">
            <v>3091083</v>
          </cell>
        </row>
        <row r="31">
          <cell r="A31" t="str">
            <v>Chesapeake Utilities Corporation</v>
          </cell>
          <cell r="E31" t="str">
            <v>NA</v>
          </cell>
          <cell r="F31" t="str">
            <v>NA</v>
          </cell>
        </row>
        <row r="32">
          <cell r="A32" t="str">
            <v>Cheyenne Light, Fuel and Power Company</v>
          </cell>
          <cell r="E32">
            <v>587832</v>
          </cell>
          <cell r="F32">
            <v>1746709</v>
          </cell>
        </row>
        <row r="33">
          <cell r="A33" t="str">
            <v>Cleco Corporation</v>
          </cell>
          <cell r="E33">
            <v>9143044</v>
          </cell>
          <cell r="F33">
            <v>11588195</v>
          </cell>
        </row>
        <row r="34">
          <cell r="A34" t="str">
            <v>Cleco Power LLC</v>
          </cell>
          <cell r="E34">
            <v>9143044</v>
          </cell>
          <cell r="F34">
            <v>11588195</v>
          </cell>
        </row>
        <row r="35">
          <cell r="A35" t="str">
            <v>Cleveland Electric Illuminating Company</v>
          </cell>
          <cell r="E35">
            <v>0</v>
          </cell>
          <cell r="F35">
            <v>3061025</v>
          </cell>
        </row>
        <row r="36">
          <cell r="A36" t="str">
            <v>CMS Energy Corporation</v>
          </cell>
          <cell r="E36">
            <v>17170137</v>
          </cell>
          <cell r="F36">
            <v>37580848</v>
          </cell>
        </row>
        <row r="37">
          <cell r="A37" t="str">
            <v>Commonwealth Edison Company</v>
          </cell>
          <cell r="E37">
            <v>0</v>
          </cell>
          <cell r="F37">
            <v>100638041</v>
          </cell>
        </row>
        <row r="38">
          <cell r="A38" t="str">
            <v>Connecticut Light and Power Company</v>
          </cell>
          <cell r="E38">
            <v>0</v>
          </cell>
          <cell r="F38">
            <v>8751954</v>
          </cell>
        </row>
        <row r="39">
          <cell r="A39" t="str">
            <v>Consolidated Edison Company of New York, Inc.</v>
          </cell>
          <cell r="E39">
            <v>3092618</v>
          </cell>
          <cell r="F39">
            <v>22292956</v>
          </cell>
        </row>
        <row r="40">
          <cell r="A40" t="str">
            <v>Consolidated Edison, Inc.</v>
          </cell>
          <cell r="E40">
            <v>3092618</v>
          </cell>
          <cell r="F40">
            <v>28528056</v>
          </cell>
        </row>
        <row r="41">
          <cell r="A41" t="str">
            <v>Consolidated Water Power Company</v>
          </cell>
          <cell r="E41">
            <v>127527</v>
          </cell>
          <cell r="F41">
            <v>1017170</v>
          </cell>
        </row>
        <row r="42">
          <cell r="A42" t="str">
            <v>Consumers Energy Company</v>
          </cell>
          <cell r="E42">
            <v>17170137</v>
          </cell>
          <cell r="F42">
            <v>37580848</v>
          </cell>
        </row>
        <row r="43">
          <cell r="A43" t="str">
            <v>Dayton Power and Light Company</v>
          </cell>
          <cell r="E43">
            <v>12647591</v>
          </cell>
          <cell r="F43">
            <v>16250349</v>
          </cell>
        </row>
        <row r="44">
          <cell r="A44" t="str">
            <v>Delmarva Power &amp; Light Company</v>
          </cell>
          <cell r="E44">
            <v>0</v>
          </cell>
          <cell r="F44">
            <v>13627783</v>
          </cell>
        </row>
        <row r="45">
          <cell r="A45" t="str">
            <v>Dominion Resources, Inc.</v>
          </cell>
          <cell r="E45">
            <v>59824654</v>
          </cell>
          <cell r="F45">
            <v>82458133</v>
          </cell>
        </row>
        <row r="46">
          <cell r="A46" t="str">
            <v>DTE Electric Company</v>
          </cell>
          <cell r="E46">
            <v>38406063</v>
          </cell>
          <cell r="F46">
            <v>48762782</v>
          </cell>
        </row>
        <row r="47">
          <cell r="A47" t="str">
            <v>DTE Energy Company</v>
          </cell>
          <cell r="E47">
            <v>38406063</v>
          </cell>
          <cell r="F47">
            <v>48762782</v>
          </cell>
        </row>
        <row r="48">
          <cell r="A48" t="str">
            <v>Duke Energy Carolinas, LLC</v>
          </cell>
          <cell r="E48">
            <v>76129355</v>
          </cell>
          <cell r="F48">
            <v>86132360</v>
          </cell>
        </row>
        <row r="49">
          <cell r="A49" t="str">
            <v>Duke Energy Corporation</v>
          </cell>
          <cell r="E49">
            <v>209898896</v>
          </cell>
          <cell r="F49">
            <v>244175412</v>
          </cell>
        </row>
        <row r="50">
          <cell r="A50" t="str">
            <v>Duke Energy Florida, Inc.</v>
          </cell>
          <cell r="E50">
            <v>34149677</v>
          </cell>
          <cell r="F50">
            <v>41418359</v>
          </cell>
        </row>
        <row r="51">
          <cell r="A51" t="str">
            <v>Duke Energy Indiana, Inc.</v>
          </cell>
          <cell r="E51">
            <v>25046993</v>
          </cell>
          <cell r="F51">
            <v>34211803</v>
          </cell>
        </row>
        <row r="52">
          <cell r="A52" t="str">
            <v>Duke Energy Kentucky, Inc.</v>
          </cell>
          <cell r="E52">
            <v>3112567</v>
          </cell>
          <cell r="F52">
            <v>4659587</v>
          </cell>
        </row>
        <row r="53">
          <cell r="A53" t="str">
            <v>Duke Energy Ohio, Inc.</v>
          </cell>
          <cell r="E53">
            <v>16168627</v>
          </cell>
          <cell r="F53">
            <v>16949184</v>
          </cell>
        </row>
        <row r="54">
          <cell r="A54" t="str">
            <v>Duke Energy Progress, Inc.</v>
          </cell>
          <cell r="E54">
            <v>55291677</v>
          </cell>
          <cell r="F54">
            <v>60804119</v>
          </cell>
        </row>
        <row r="55">
          <cell r="A55" t="str">
            <v>Duquesne Light Company</v>
          </cell>
          <cell r="E55">
            <v>10149851</v>
          </cell>
          <cell r="F55">
            <v>15119862</v>
          </cell>
        </row>
        <row r="56">
          <cell r="A56" t="str">
            <v>Duquesne Light Holdings, Inc.</v>
          </cell>
          <cell r="E56">
            <v>10149851</v>
          </cell>
          <cell r="F56">
            <v>15119862</v>
          </cell>
        </row>
        <row r="57">
          <cell r="A57" t="str">
            <v>Edison International</v>
          </cell>
          <cell r="E57">
            <v>20201962</v>
          </cell>
          <cell r="F57">
            <v>82674496</v>
          </cell>
        </row>
        <row r="58">
          <cell r="A58" t="str">
            <v>El Paso Electric Company</v>
          </cell>
          <cell r="E58">
            <v>9261643</v>
          </cell>
          <cell r="F58">
            <v>11481031</v>
          </cell>
        </row>
        <row r="59">
          <cell r="A59" t="str">
            <v>Empire District Electric Company</v>
          </cell>
          <cell r="E59">
            <v>4409399</v>
          </cell>
          <cell r="F59">
            <v>5937339</v>
          </cell>
        </row>
        <row r="60">
          <cell r="A60" t="str">
            <v>Energy Future Holdings Corp.</v>
          </cell>
          <cell r="E60" t="str">
            <v>NA</v>
          </cell>
          <cell r="F60" t="str">
            <v>NA</v>
          </cell>
        </row>
        <row r="61">
          <cell r="A61" t="str">
            <v>Entergy Arkansas, Inc.</v>
          </cell>
          <cell r="E61">
            <v>24669931</v>
          </cell>
          <cell r="F61">
            <v>31979476</v>
          </cell>
        </row>
        <row r="62">
          <cell r="A62" t="str">
            <v>Entergy Corporation</v>
          </cell>
          <cell r="E62">
            <v>83282895</v>
          </cell>
          <cell r="F62">
            <v>151492245</v>
          </cell>
        </row>
        <row r="63">
          <cell r="A63" t="str">
            <v>Entergy Gulf States Louisiana, L.L.C.</v>
          </cell>
          <cell r="E63">
            <v>13611741</v>
          </cell>
          <cell r="F63">
            <v>29068601</v>
          </cell>
        </row>
        <row r="64">
          <cell r="A64" t="str">
            <v>Entergy Louisiana, LLC</v>
          </cell>
          <cell r="E64">
            <v>19383475</v>
          </cell>
          <cell r="F64">
            <v>35453572</v>
          </cell>
        </row>
        <row r="65">
          <cell r="A65" t="str">
            <v>Entergy Mississippi, Inc.</v>
          </cell>
          <cell r="E65">
            <v>8910193</v>
          </cell>
          <cell r="F65">
            <v>14848845</v>
          </cell>
        </row>
        <row r="66">
          <cell r="A66" t="str">
            <v>Entergy New Orleans, Inc.</v>
          </cell>
          <cell r="E66">
            <v>2343870</v>
          </cell>
          <cell r="F66">
            <v>6219662</v>
          </cell>
        </row>
        <row r="67">
          <cell r="A67" t="str">
            <v>Entergy Texas, Inc.</v>
          </cell>
          <cell r="E67">
            <v>6673217</v>
          </cell>
          <cell r="F67">
            <v>24007508</v>
          </cell>
        </row>
        <row r="68">
          <cell r="A68" t="str">
            <v>Exelon Corporation</v>
          </cell>
          <cell r="E68">
            <v>0</v>
          </cell>
          <cell r="F68">
            <v>173501525</v>
          </cell>
        </row>
        <row r="69">
          <cell r="A69" t="str">
            <v>FirstEnergy Corp.</v>
          </cell>
          <cell r="E69">
            <v>12279220</v>
          </cell>
          <cell r="F69">
            <v>74088157</v>
          </cell>
        </row>
        <row r="70">
          <cell r="A70" t="str">
            <v>Fitchburg Gas and Electric Light Company</v>
          </cell>
          <cell r="E70">
            <v>0</v>
          </cell>
          <cell r="F70">
            <v>314255</v>
          </cell>
        </row>
        <row r="71">
          <cell r="A71" t="str">
            <v>Florida Power &amp; Light Company</v>
          </cell>
          <cell r="E71">
            <v>102757456</v>
          </cell>
          <cell r="F71">
            <v>111818065</v>
          </cell>
        </row>
        <row r="72">
          <cell r="A72" t="str">
            <v>Florida Public Utilities Company</v>
          </cell>
          <cell r="E72" t="str">
            <v>NA</v>
          </cell>
          <cell r="F72" t="str">
            <v>NA</v>
          </cell>
        </row>
        <row r="73">
          <cell r="A73" t="str">
            <v>Georgia Power Company</v>
          </cell>
          <cell r="E73">
            <v>59751574</v>
          </cell>
          <cell r="F73">
            <v>89353246</v>
          </cell>
        </row>
        <row r="74">
          <cell r="A74" t="str">
            <v>Golden State Water Company</v>
          </cell>
          <cell r="E74">
            <v>141</v>
          </cell>
          <cell r="F74">
            <v>145726</v>
          </cell>
        </row>
        <row r="75">
          <cell r="A75" t="str">
            <v>Granite State Electric Company</v>
          </cell>
          <cell r="E75">
            <v>0</v>
          </cell>
          <cell r="F75">
            <v>615897</v>
          </cell>
        </row>
        <row r="76">
          <cell r="A76" t="str">
            <v>Great Plains Energy Inc.</v>
          </cell>
          <cell r="E76">
            <v>27956528</v>
          </cell>
          <cell r="F76">
            <v>31973549</v>
          </cell>
        </row>
        <row r="77">
          <cell r="A77" t="str">
            <v>Green Mountain Power Corporation</v>
          </cell>
          <cell r="E77">
            <v>299324</v>
          </cell>
          <cell r="F77">
            <v>2940440</v>
          </cell>
        </row>
        <row r="78">
          <cell r="A78" t="str">
            <v>Gulf Power Company</v>
          </cell>
          <cell r="E78">
            <v>15934307</v>
          </cell>
          <cell r="F78">
            <v>16620058</v>
          </cell>
        </row>
        <row r="79">
          <cell r="A79" t="str">
            <v>Hawaii Electric Light Company, Inc.</v>
          </cell>
          <cell r="E79">
            <v>517713</v>
          </cell>
          <cell r="F79">
            <v>1199123</v>
          </cell>
        </row>
        <row r="80">
          <cell r="A80" t="str">
            <v>Hawaiian Electric Company, Inc.</v>
          </cell>
          <cell r="E80" t="str">
            <v>NA</v>
          </cell>
          <cell r="F80" t="str">
            <v>NA</v>
          </cell>
        </row>
        <row r="81">
          <cell r="A81" t="str">
            <v>Hawaiian Electric Industries, Inc.</v>
          </cell>
          <cell r="E81">
            <v>517713</v>
          </cell>
          <cell r="F81">
            <v>1199123</v>
          </cell>
        </row>
        <row r="82">
          <cell r="A82" t="str">
            <v>Iberdrola USA, Inc.</v>
          </cell>
          <cell r="E82">
            <v>13886261</v>
          </cell>
          <cell r="F82">
            <v>29633077</v>
          </cell>
        </row>
        <row r="83">
          <cell r="A83" t="str">
            <v>IDACORP, Inc.</v>
          </cell>
          <cell r="E83">
            <v>13859001</v>
          </cell>
          <cell r="F83">
            <v>17522531</v>
          </cell>
        </row>
        <row r="84">
          <cell r="A84" t="str">
            <v>Idaho Power Co.</v>
          </cell>
          <cell r="E84">
            <v>13859001</v>
          </cell>
          <cell r="F84">
            <v>17522531</v>
          </cell>
        </row>
        <row r="85">
          <cell r="A85" t="str">
            <v>Indiana Michigan Power Company</v>
          </cell>
          <cell r="E85">
            <v>30016071</v>
          </cell>
          <cell r="F85">
            <v>43499710</v>
          </cell>
        </row>
        <row r="86">
          <cell r="A86" t="str">
            <v>Indianapolis Power &amp; Light Company</v>
          </cell>
          <cell r="E86">
            <v>13801294</v>
          </cell>
          <cell r="F86">
            <v>15872424</v>
          </cell>
        </row>
        <row r="87">
          <cell r="A87" t="str">
            <v>Integrys Energy Group, Inc.</v>
          </cell>
          <cell r="E87">
            <v>8148028</v>
          </cell>
          <cell r="F87">
            <v>17833121</v>
          </cell>
        </row>
        <row r="88">
          <cell r="A88" t="str">
            <v>Interstate Power and Light Company</v>
          </cell>
          <cell r="E88">
            <v>9000710</v>
          </cell>
          <cell r="F88">
            <v>17830482</v>
          </cell>
        </row>
        <row r="89">
          <cell r="A89" t="str">
            <v>Jersey Central Power &amp; Light Company</v>
          </cell>
          <cell r="E89">
            <v>-83088</v>
          </cell>
          <cell r="F89">
            <v>12250349</v>
          </cell>
        </row>
        <row r="90">
          <cell r="A90" t="str">
            <v>Kansas City Power &amp; Light Company</v>
          </cell>
          <cell r="E90">
            <v>21999456</v>
          </cell>
          <cell r="F90">
            <v>22961045</v>
          </cell>
        </row>
        <row r="91">
          <cell r="A91" t="str">
            <v>Kansas Gas and Electric Company</v>
          </cell>
          <cell r="E91">
            <v>10803783</v>
          </cell>
          <cell r="F91">
            <v>12550962</v>
          </cell>
        </row>
        <row r="92">
          <cell r="A92" t="str">
            <v>KCP&amp;L Greater Missouri Operations Company</v>
          </cell>
          <cell r="E92">
            <v>5957072</v>
          </cell>
          <cell r="F92">
            <v>9012504</v>
          </cell>
        </row>
        <row r="93">
          <cell r="A93" t="str">
            <v>Kentucky Power Company</v>
          </cell>
          <cell r="E93">
            <v>2661344</v>
          </cell>
          <cell r="F93">
            <v>9956460</v>
          </cell>
        </row>
        <row r="94">
          <cell r="A94" t="str">
            <v>Kentucky Utilities Company</v>
          </cell>
          <cell r="E94">
            <v>18378838</v>
          </cell>
          <cell r="F94">
            <v>22670462</v>
          </cell>
        </row>
        <row r="95">
          <cell r="A95" t="str">
            <v>Kingsport Power Company</v>
          </cell>
          <cell r="E95">
            <v>0</v>
          </cell>
          <cell r="F95">
            <v>2114212</v>
          </cell>
        </row>
        <row r="96">
          <cell r="A96" t="str">
            <v>Lockhart Power Company</v>
          </cell>
          <cell r="E96">
            <v>77745</v>
          </cell>
          <cell r="F96">
            <v>401990</v>
          </cell>
        </row>
        <row r="97">
          <cell r="A97" t="str">
            <v>Louisville Gas and Electric Company</v>
          </cell>
          <cell r="E97">
            <v>15040682</v>
          </cell>
          <cell r="F97">
            <v>16023328</v>
          </cell>
        </row>
        <row r="98">
          <cell r="A98" t="str">
            <v>Madison Gas and Electric Company</v>
          </cell>
          <cell r="E98">
            <v>2142715</v>
          </cell>
          <cell r="F98">
            <v>3714449</v>
          </cell>
        </row>
        <row r="99">
          <cell r="A99" t="str">
            <v>Maine &amp; Maritimes Corporation</v>
          </cell>
          <cell r="E99" t="str">
            <v>NA</v>
          </cell>
          <cell r="F99" t="str">
            <v>NA</v>
          </cell>
        </row>
        <row r="100">
          <cell r="A100" t="str">
            <v>Maine Public Service Company</v>
          </cell>
          <cell r="E100" t="str">
            <v>NA</v>
          </cell>
          <cell r="F100" t="str">
            <v>NA</v>
          </cell>
        </row>
        <row r="101">
          <cell r="A101" t="str">
            <v>Massachusetts Electric Company</v>
          </cell>
          <cell r="E101">
            <v>0</v>
          </cell>
          <cell r="F101">
            <v>11334107</v>
          </cell>
        </row>
        <row r="102">
          <cell r="A102" t="str">
            <v>Maui Electric Company, Limited</v>
          </cell>
          <cell r="E102" t="str">
            <v>NA</v>
          </cell>
          <cell r="F102" t="str">
            <v>NA</v>
          </cell>
        </row>
        <row r="103">
          <cell r="A103" t="str">
            <v>MDU Resources Group, Inc.</v>
          </cell>
          <cell r="E103">
            <v>2299686</v>
          </cell>
          <cell r="F103">
            <v>3234068</v>
          </cell>
        </row>
        <row r="104">
          <cell r="A104" t="str">
            <v>Metropolitan Edison Company</v>
          </cell>
          <cell r="E104">
            <v>0</v>
          </cell>
          <cell r="F104">
            <v>6919322</v>
          </cell>
        </row>
        <row r="105">
          <cell r="A105" t="str">
            <v>MGE Energy, Inc.</v>
          </cell>
          <cell r="E105">
            <v>2142715</v>
          </cell>
          <cell r="F105">
            <v>3714449</v>
          </cell>
        </row>
        <row r="106">
          <cell r="A106" t="str">
            <v>MidAmerican Energy Company</v>
          </cell>
          <cell r="E106">
            <v>30377510</v>
          </cell>
          <cell r="F106">
            <v>33626902</v>
          </cell>
        </row>
        <row r="107">
          <cell r="A107" t="str">
            <v>MidAmerican Energy Holdings Company</v>
          </cell>
          <cell r="E107">
            <v>87646566</v>
          </cell>
          <cell r="F107">
            <v>104792006</v>
          </cell>
        </row>
        <row r="108">
          <cell r="A108" t="str">
            <v>Midwest Energy, Inc.</v>
          </cell>
          <cell r="E108">
            <v>32261</v>
          </cell>
          <cell r="F108">
            <v>1844118</v>
          </cell>
        </row>
        <row r="109">
          <cell r="A109" t="str">
            <v>Mississippi Power Company</v>
          </cell>
          <cell r="E109">
            <v>12750231</v>
          </cell>
          <cell r="F109">
            <v>14615107</v>
          </cell>
        </row>
        <row r="110">
          <cell r="A110" t="str">
            <v>Monongahela Power Company</v>
          </cell>
          <cell r="E110">
            <v>4672439</v>
          </cell>
          <cell r="F110">
            <v>11129517</v>
          </cell>
        </row>
        <row r="111">
          <cell r="A111" t="str">
            <v>Mt. Carmel Public Utility Company</v>
          </cell>
          <cell r="E111">
            <v>0</v>
          </cell>
          <cell r="F111">
            <v>109429</v>
          </cell>
        </row>
        <row r="112">
          <cell r="A112" t="str">
            <v>Nantucket Electric Co.</v>
          </cell>
          <cell r="E112" t="str">
            <v>NA</v>
          </cell>
          <cell r="F112" t="str">
            <v>NA</v>
          </cell>
        </row>
        <row r="113">
          <cell r="A113" t="str">
            <v>Narragansett Electric Company</v>
          </cell>
          <cell r="E113">
            <v>0</v>
          </cell>
          <cell r="F113">
            <v>5343430</v>
          </cell>
        </row>
        <row r="114">
          <cell r="A114" t="str">
            <v>National Grid USA</v>
          </cell>
          <cell r="E114" t="str">
            <v>NA</v>
          </cell>
          <cell r="F114" t="str">
            <v>NA</v>
          </cell>
        </row>
        <row r="115">
          <cell r="A115" t="str">
            <v>Nevada Power Company</v>
          </cell>
          <cell r="E115">
            <v>16508366</v>
          </cell>
          <cell r="F115">
            <v>25395192</v>
          </cell>
        </row>
        <row r="116">
          <cell r="A116" t="str">
            <v>New York State Electric &amp; Gas Corporation</v>
          </cell>
          <cell r="E116">
            <v>8940067</v>
          </cell>
          <cell r="F116">
            <v>19663973</v>
          </cell>
        </row>
        <row r="117">
          <cell r="A117" t="str">
            <v>NextEra Energy, Inc.</v>
          </cell>
          <cell r="E117">
            <v>102757456</v>
          </cell>
          <cell r="F117">
            <v>111818065</v>
          </cell>
        </row>
        <row r="118">
          <cell r="A118" t="str">
            <v>Niagara Mohawk Power Corporation</v>
          </cell>
          <cell r="E118">
            <v>0</v>
          </cell>
          <cell r="F118">
            <v>18601786</v>
          </cell>
        </row>
        <row r="119">
          <cell r="A119" t="str">
            <v>NiSource Inc.</v>
          </cell>
          <cell r="E119">
            <v>13282609</v>
          </cell>
          <cell r="F119">
            <v>17932073</v>
          </cell>
        </row>
        <row r="120">
          <cell r="A120" t="str">
            <v>North Central Power Co., Inc.</v>
          </cell>
          <cell r="E120" t="str">
            <v>NA</v>
          </cell>
          <cell r="F120" t="str">
            <v>NA</v>
          </cell>
        </row>
        <row r="121">
          <cell r="A121" t="str">
            <v>Northeast Utilities</v>
          </cell>
          <cell r="E121">
            <v>15336771</v>
          </cell>
          <cell r="F121">
            <v>41034424</v>
          </cell>
        </row>
        <row r="122">
          <cell r="A122" t="str">
            <v>Northern Indiana Public Service Company</v>
          </cell>
          <cell r="E122">
            <v>13282609</v>
          </cell>
          <cell r="F122">
            <v>17932073</v>
          </cell>
        </row>
        <row r="123">
          <cell r="A123" t="str">
            <v>Northern New England Energy Corp.</v>
          </cell>
          <cell r="E123">
            <v>299324</v>
          </cell>
          <cell r="F123">
            <v>3890676</v>
          </cell>
        </row>
        <row r="124">
          <cell r="A124" t="str">
            <v>Northern States Power Company - MN</v>
          </cell>
          <cell r="E124">
            <v>30382911</v>
          </cell>
          <cell r="F124">
            <v>45969094</v>
          </cell>
        </row>
        <row r="125">
          <cell r="A125" t="str">
            <v>Northern States Power Company - WI</v>
          </cell>
          <cell r="E125">
            <v>935033</v>
          </cell>
          <cell r="F125">
            <v>7574712</v>
          </cell>
        </row>
        <row r="126">
          <cell r="A126" t="str">
            <v>NorthWestern Corporation</v>
          </cell>
          <cell r="E126">
            <v>3302864</v>
          </cell>
          <cell r="F126">
            <v>9281881</v>
          </cell>
        </row>
        <row r="127">
          <cell r="A127" t="str">
            <v>Northwestern Wisconsin Electric Company</v>
          </cell>
          <cell r="E127">
            <v>67</v>
          </cell>
          <cell r="F127">
            <v>196698</v>
          </cell>
        </row>
        <row r="128">
          <cell r="A128" t="str">
            <v>NSTAR Electric Company</v>
          </cell>
          <cell r="E128">
            <v>0</v>
          </cell>
          <cell r="F128">
            <v>24743753</v>
          </cell>
        </row>
        <row r="129">
          <cell r="A129" t="str">
            <v>NV Energy, Inc.</v>
          </cell>
          <cell r="E129">
            <v>21530645</v>
          </cell>
          <cell r="F129">
            <v>34632466</v>
          </cell>
        </row>
        <row r="130">
          <cell r="A130" t="str">
            <v>OGE Energy Corp.</v>
          </cell>
          <cell r="E130">
            <v>26363845</v>
          </cell>
          <cell r="F130">
            <v>31389143</v>
          </cell>
        </row>
        <row r="131">
          <cell r="A131" t="str">
            <v>Ohio Edison Company</v>
          </cell>
          <cell r="E131">
            <v>2841841</v>
          </cell>
          <cell r="F131">
            <v>9119241</v>
          </cell>
        </row>
        <row r="132">
          <cell r="A132" t="str">
            <v>Ohio Power Company</v>
          </cell>
          <cell r="E132">
            <v>49428700</v>
          </cell>
          <cell r="F132">
            <v>67074986</v>
          </cell>
        </row>
        <row r="133">
          <cell r="A133" t="str">
            <v>Oklahoma Gas and Electric Company</v>
          </cell>
          <cell r="E133">
            <v>26363845</v>
          </cell>
          <cell r="F133">
            <v>31389143</v>
          </cell>
        </row>
        <row r="134">
          <cell r="A134" t="str">
            <v>Oncor Electric Delivery Company LLC</v>
          </cell>
          <cell r="E134" t="str">
            <v>NA</v>
          </cell>
          <cell r="F134" t="str">
            <v>NA</v>
          </cell>
        </row>
        <row r="135">
          <cell r="A135" t="str">
            <v>Orange and Rockland Utilities, Inc.</v>
          </cell>
          <cell r="E135">
            <v>0</v>
          </cell>
          <cell r="F135">
            <v>4452830</v>
          </cell>
        </row>
        <row r="136">
          <cell r="A136" t="str">
            <v>Otter Tail Corporation</v>
          </cell>
          <cell r="E136">
            <v>3422671</v>
          </cell>
          <cell r="F136">
            <v>6807987</v>
          </cell>
        </row>
        <row r="137">
          <cell r="A137" t="str">
            <v>Otter Tail Power Company</v>
          </cell>
          <cell r="E137">
            <v>3422671</v>
          </cell>
          <cell r="F137">
            <v>6807987</v>
          </cell>
        </row>
        <row r="138">
          <cell r="A138" t="str">
            <v>Pacific Gas and Electric Company</v>
          </cell>
          <cell r="E138">
            <v>31570485</v>
          </cell>
          <cell r="F138">
            <v>80525452</v>
          </cell>
        </row>
        <row r="139">
          <cell r="A139" t="str">
            <v>PacifiCorp</v>
          </cell>
          <cell r="E139">
            <v>57269056</v>
          </cell>
          <cell r="F139">
            <v>71165104</v>
          </cell>
        </row>
        <row r="140">
          <cell r="A140" t="str">
            <v>PECO Energy Company</v>
          </cell>
          <cell r="E140">
            <v>0</v>
          </cell>
          <cell r="F140">
            <v>39796355</v>
          </cell>
        </row>
        <row r="141">
          <cell r="A141" t="str">
            <v>Pennsylvania Electric Company</v>
          </cell>
          <cell r="E141">
            <v>0</v>
          </cell>
          <cell r="F141">
            <v>7308966</v>
          </cell>
        </row>
        <row r="142">
          <cell r="A142" t="str">
            <v>Pennsylvania Power Company</v>
          </cell>
          <cell r="E142">
            <v>0</v>
          </cell>
          <cell r="F142">
            <v>1712308</v>
          </cell>
        </row>
        <row r="143">
          <cell r="A143" t="str">
            <v>Pepco Holdings, Inc.</v>
          </cell>
          <cell r="E143">
            <v>0</v>
          </cell>
          <cell r="F143">
            <v>56618440</v>
          </cell>
        </row>
        <row r="144">
          <cell r="A144" t="str">
            <v>PG&amp;E Corporation</v>
          </cell>
          <cell r="E144">
            <v>31570485</v>
          </cell>
          <cell r="F144">
            <v>80525452</v>
          </cell>
        </row>
        <row r="145">
          <cell r="A145" t="str">
            <v>Pike County Light and Power Company</v>
          </cell>
          <cell r="E145">
            <v>0</v>
          </cell>
          <cell r="F145">
            <v>78847</v>
          </cell>
        </row>
        <row r="146">
          <cell r="A146" t="str">
            <v>Pinnacle West Capital Corporation</v>
          </cell>
          <cell r="E146">
            <v>27635732</v>
          </cell>
          <cell r="F146">
            <v>34729792</v>
          </cell>
        </row>
        <row r="147">
          <cell r="A147" t="str">
            <v>Pioneer Power and Light Company</v>
          </cell>
          <cell r="E147">
            <v>0</v>
          </cell>
          <cell r="F147">
            <v>32638</v>
          </cell>
        </row>
        <row r="148">
          <cell r="A148" t="str">
            <v>PNM Resources, Inc.</v>
          </cell>
          <cell r="E148">
            <v>10344315</v>
          </cell>
          <cell r="F148">
            <v>12559754</v>
          </cell>
        </row>
        <row r="149">
          <cell r="A149" t="str">
            <v>Portland General Electric Company</v>
          </cell>
          <cell r="E149">
            <v>9559421</v>
          </cell>
          <cell r="F149">
            <v>22172272</v>
          </cell>
        </row>
        <row r="150">
          <cell r="A150" t="str">
            <v>Potomac Edison Company</v>
          </cell>
          <cell r="E150">
            <v>3564802</v>
          </cell>
          <cell r="F150">
            <v>8836829</v>
          </cell>
        </row>
        <row r="151">
          <cell r="A151" t="str">
            <v>Potomac Electric Power Company</v>
          </cell>
          <cell r="E151">
            <v>0</v>
          </cell>
          <cell r="F151">
            <v>30931481</v>
          </cell>
        </row>
        <row r="152">
          <cell r="A152" t="str">
            <v>PPL Corporation</v>
          </cell>
          <cell r="E152">
            <v>33419520</v>
          </cell>
          <cell r="F152">
            <v>78332845</v>
          </cell>
        </row>
        <row r="153">
          <cell r="A153" t="str">
            <v>PPL Electric Utilities Corporation</v>
          </cell>
          <cell r="E153">
            <v>0</v>
          </cell>
          <cell r="F153">
            <v>39639055</v>
          </cell>
        </row>
        <row r="154">
          <cell r="A154" t="str">
            <v>Public Service Company of Colorado</v>
          </cell>
          <cell r="E154">
            <v>23189340</v>
          </cell>
          <cell r="F154">
            <v>34993011</v>
          </cell>
        </row>
        <row r="155">
          <cell r="A155" t="str">
            <v>Public Service Company of New Hampshire</v>
          </cell>
          <cell r="E155">
            <v>2023530</v>
          </cell>
          <cell r="F155">
            <v>5564172</v>
          </cell>
        </row>
        <row r="156">
          <cell r="A156" t="str">
            <v>Public Service Company of New Mexico</v>
          </cell>
          <cell r="E156">
            <v>10344315</v>
          </cell>
          <cell r="F156">
            <v>12559754</v>
          </cell>
        </row>
        <row r="157">
          <cell r="A157" t="str">
            <v>Public Service Company of Oklahoma</v>
          </cell>
          <cell r="E157">
            <v>13458301</v>
          </cell>
          <cell r="F157">
            <v>20965513</v>
          </cell>
        </row>
        <row r="158">
          <cell r="A158" t="str">
            <v>Public Service Electric and Gas Company</v>
          </cell>
          <cell r="E158">
            <v>0</v>
          </cell>
          <cell r="F158">
            <v>25137767</v>
          </cell>
        </row>
        <row r="159">
          <cell r="A159" t="str">
            <v>Public Service Enterprise Group Incorporated</v>
          </cell>
          <cell r="E159">
            <v>0</v>
          </cell>
          <cell r="F159">
            <v>25137767</v>
          </cell>
        </row>
        <row r="160">
          <cell r="A160" t="str">
            <v>Puget Energy, Inc.</v>
          </cell>
          <cell r="E160">
            <v>8999259</v>
          </cell>
          <cell r="F160">
            <v>27052082</v>
          </cell>
        </row>
        <row r="161">
          <cell r="A161" t="str">
            <v>Puget Sound Energy, Inc.</v>
          </cell>
          <cell r="E161">
            <v>8999259</v>
          </cell>
          <cell r="F161">
            <v>27052082</v>
          </cell>
        </row>
        <row r="162">
          <cell r="A162" t="str">
            <v>Rochester Gas and Electric Corporation</v>
          </cell>
          <cell r="E162">
            <v>4946194</v>
          </cell>
          <cell r="F162">
            <v>9333451</v>
          </cell>
        </row>
        <row r="163">
          <cell r="A163" t="str">
            <v>Rockland Electric Company</v>
          </cell>
          <cell r="E163">
            <v>0</v>
          </cell>
          <cell r="F163">
            <v>1703423</v>
          </cell>
        </row>
        <row r="164">
          <cell r="A164" t="str">
            <v>San Diego Gas &amp; Electric Co.</v>
          </cell>
          <cell r="E164">
            <v>5629889</v>
          </cell>
          <cell r="F164">
            <v>32315924</v>
          </cell>
        </row>
        <row r="165">
          <cell r="A165" t="str">
            <v>SCANA Corporation</v>
          </cell>
          <cell r="E165">
            <v>24600731</v>
          </cell>
          <cell r="F165">
            <v>28856307</v>
          </cell>
        </row>
        <row r="166">
          <cell r="A166" t="str">
            <v>Sempra Energy</v>
          </cell>
          <cell r="E166">
            <v>5629889</v>
          </cell>
          <cell r="F166">
            <v>32315924</v>
          </cell>
        </row>
        <row r="167">
          <cell r="A167" t="str">
            <v>Sharyland Utilities, L.P.</v>
          </cell>
          <cell r="E167">
            <v>0</v>
          </cell>
          <cell r="F167">
            <v>1548299</v>
          </cell>
        </row>
        <row r="168">
          <cell r="A168" t="str">
            <v>Sierra Pacific Power Company</v>
          </cell>
          <cell r="E168">
            <v>5022279</v>
          </cell>
          <cell r="F168">
            <v>9237274</v>
          </cell>
        </row>
        <row r="169">
          <cell r="A169" t="str">
            <v>South Carolina Electric &amp; Gas Co.</v>
          </cell>
          <cell r="E169">
            <v>20880984</v>
          </cell>
          <cell r="F169">
            <v>25136560</v>
          </cell>
        </row>
        <row r="170">
          <cell r="A170" t="str">
            <v>Southern California Edison Co.</v>
          </cell>
          <cell r="E170">
            <v>20201962</v>
          </cell>
          <cell r="F170">
            <v>82674496</v>
          </cell>
        </row>
        <row r="171">
          <cell r="A171" t="str">
            <v>Southern Company</v>
          </cell>
          <cell r="E171">
            <v>151555100</v>
          </cell>
          <cell r="F171">
            <v>189143125</v>
          </cell>
        </row>
        <row r="172">
          <cell r="A172" t="str">
            <v>Southern Indiana Gas and Electric Company, Inc.</v>
          </cell>
          <cell r="E172">
            <v>4997857</v>
          </cell>
          <cell r="F172">
            <v>6122257</v>
          </cell>
        </row>
        <row r="173">
          <cell r="A173" t="str">
            <v>Southwestern Electric Power Company</v>
          </cell>
          <cell r="E173">
            <v>23493468</v>
          </cell>
          <cell r="F173">
            <v>28895565</v>
          </cell>
        </row>
        <row r="174">
          <cell r="A174" t="str">
            <v>Southwestern Public Service Company</v>
          </cell>
          <cell r="E174">
            <v>19940523</v>
          </cell>
          <cell r="F174">
            <v>29995731</v>
          </cell>
        </row>
        <row r="175">
          <cell r="A175" t="str">
            <v>Superior Water, Light and Power Company</v>
          </cell>
          <cell r="E175">
            <v>0</v>
          </cell>
          <cell r="F175">
            <v>698410</v>
          </cell>
        </row>
        <row r="176">
          <cell r="A176" t="str">
            <v>Tampa Electric Company</v>
          </cell>
          <cell r="E176">
            <v>18278666</v>
          </cell>
          <cell r="F176">
            <v>19556191</v>
          </cell>
        </row>
        <row r="177">
          <cell r="A177" t="str">
            <v>TECO Energy, Inc.</v>
          </cell>
          <cell r="E177">
            <v>18278666</v>
          </cell>
          <cell r="F177">
            <v>19556191</v>
          </cell>
        </row>
        <row r="178">
          <cell r="A178" t="str">
            <v>Texas-New Mexico Power Company</v>
          </cell>
          <cell r="E178" t="str">
            <v>NA</v>
          </cell>
          <cell r="F178" t="str">
            <v>NA</v>
          </cell>
        </row>
        <row r="179">
          <cell r="A179" t="str">
            <v>Toledo Edison Company</v>
          </cell>
          <cell r="E179">
            <v>1283226</v>
          </cell>
          <cell r="F179">
            <v>4040567</v>
          </cell>
        </row>
        <row r="180">
          <cell r="A180" t="str">
            <v>Tucson Electric Power Company</v>
          </cell>
          <cell r="E180">
            <v>11130938</v>
          </cell>
          <cell r="F180">
            <v>13650649</v>
          </cell>
        </row>
        <row r="181">
          <cell r="A181" t="str">
            <v>UGI Corporation</v>
          </cell>
          <cell r="E181" t="str">
            <v>NA</v>
          </cell>
          <cell r="F181" t="str">
            <v>NA</v>
          </cell>
        </row>
        <row r="182">
          <cell r="A182" t="str">
            <v>UGI Utilities, Inc.</v>
          </cell>
          <cell r="E182" t="str">
            <v>NA</v>
          </cell>
          <cell r="F182" t="str">
            <v>NA</v>
          </cell>
        </row>
        <row r="183">
          <cell r="A183" t="str">
            <v>UIL Holdings Corporation</v>
          </cell>
          <cell r="E183">
            <v>4156885</v>
          </cell>
          <cell r="F183">
            <v>5678935</v>
          </cell>
        </row>
        <row r="184">
          <cell r="A184" t="str">
            <v>Union Electric Company</v>
          </cell>
          <cell r="E184">
            <v>44657721</v>
          </cell>
          <cell r="F184">
            <v>45913889</v>
          </cell>
        </row>
        <row r="185">
          <cell r="A185" t="str">
            <v>United Illuminating Company</v>
          </cell>
          <cell r="E185">
            <v>4156885</v>
          </cell>
          <cell r="F185">
            <v>5678935</v>
          </cell>
        </row>
        <row r="186">
          <cell r="A186" t="str">
            <v>Unitil Corporation</v>
          </cell>
          <cell r="E186">
            <v>0</v>
          </cell>
          <cell r="F186">
            <v>1156040</v>
          </cell>
        </row>
        <row r="187">
          <cell r="A187" t="str">
            <v>Unitil Energy Systems, Inc.</v>
          </cell>
          <cell r="E187">
            <v>0</v>
          </cell>
          <cell r="F187">
            <v>841785</v>
          </cell>
        </row>
        <row r="188">
          <cell r="A188" t="str">
            <v>UNS Electric, Inc.</v>
          </cell>
          <cell r="E188">
            <v>94963</v>
          </cell>
          <cell r="F188">
            <v>2616469</v>
          </cell>
        </row>
        <row r="189">
          <cell r="A189" t="str">
            <v>UNS Energy Corporation</v>
          </cell>
          <cell r="E189">
            <v>11225901</v>
          </cell>
          <cell r="F189">
            <v>16267118</v>
          </cell>
        </row>
        <row r="190">
          <cell r="A190" t="str">
            <v>Upper Peninsula Power Company</v>
          </cell>
          <cell r="E190">
            <v>75063</v>
          </cell>
          <cell r="F190">
            <v>902500</v>
          </cell>
        </row>
        <row r="191">
          <cell r="A191" t="str">
            <v>Vectren Corporation</v>
          </cell>
          <cell r="E191">
            <v>4997857</v>
          </cell>
          <cell r="F191">
            <v>6122257</v>
          </cell>
        </row>
        <row r="192">
          <cell r="A192" t="str">
            <v>Virginia Electric and Power Company</v>
          </cell>
          <cell r="E192">
            <v>59824654</v>
          </cell>
          <cell r="F192">
            <v>82458133</v>
          </cell>
        </row>
        <row r="193">
          <cell r="A193" t="str">
            <v>West Penn Power Company</v>
          </cell>
          <cell r="E193">
            <v>0</v>
          </cell>
          <cell r="F193">
            <v>9710033</v>
          </cell>
        </row>
        <row r="194">
          <cell r="A194" t="str">
            <v>Westar Energy (KPL)</v>
          </cell>
          <cell r="E194">
            <v>13724830</v>
          </cell>
          <cell r="F194">
            <v>16644014</v>
          </cell>
        </row>
        <row r="195">
          <cell r="A195" t="str">
            <v>Westar Energy, Inc.</v>
          </cell>
          <cell r="E195">
            <v>25260290</v>
          </cell>
          <cell r="F195">
            <v>29926653</v>
          </cell>
        </row>
        <row r="196">
          <cell r="A196" t="str">
            <v>Western Massachusetts Electric Company</v>
          </cell>
          <cell r="E196">
            <v>5195</v>
          </cell>
          <cell r="F196">
            <v>1974545</v>
          </cell>
        </row>
        <row r="197">
          <cell r="A197" t="str">
            <v>Wheeling Power Company</v>
          </cell>
          <cell r="E197">
            <v>0</v>
          </cell>
          <cell r="F197">
            <v>2588583</v>
          </cell>
        </row>
        <row r="198">
          <cell r="A198" t="str">
            <v>Wisconsin Electric Power Company</v>
          </cell>
          <cell r="E198">
            <v>19580331</v>
          </cell>
          <cell r="F198">
            <v>32056929</v>
          </cell>
        </row>
        <row r="199">
          <cell r="A199" t="str">
            <v>Wisconsin Energy Corporation</v>
          </cell>
          <cell r="E199">
            <v>19580331</v>
          </cell>
          <cell r="F199">
            <v>32056929</v>
          </cell>
        </row>
        <row r="200">
          <cell r="A200" t="str">
            <v>Wisconsin Power and Light Company</v>
          </cell>
          <cell r="E200">
            <v>8350137</v>
          </cell>
          <cell r="F200">
            <v>15059336</v>
          </cell>
        </row>
        <row r="201">
          <cell r="A201" t="str">
            <v>Wisconsin Public Service Corporation</v>
          </cell>
          <cell r="E201">
            <v>8072965</v>
          </cell>
          <cell r="F201">
            <v>16930621</v>
          </cell>
        </row>
        <row r="202">
          <cell r="A202" t="str">
            <v>Xcel Energy Inc.</v>
          </cell>
          <cell r="E202">
            <v>74447807</v>
          </cell>
          <cell r="F202">
            <v>118532548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B-1 - Multistage DCF"/>
      <sheetName val="AEB-2 - GDP Growth"/>
      <sheetName val="AEB-4 - CAPM Results"/>
      <sheetName val="AEB-5 - Market DCF"/>
      <sheetName val="AEB-6 - Betas"/>
      <sheetName val="AEB-7 - Risk Premium"/>
      <sheetName val="AEB-8 - Risk Assessment"/>
      <sheetName val="AEB-9 - Earned ROE"/>
      <sheetName val="AEB-10 S&amp;P Bus. &amp; Fin. Ratings"/>
      <sheetName val="AEB-11 RRA Reg Env"/>
      <sheetName val="AEB-12 - S&amp;P Cred Sup Rank"/>
      <sheetName val="AEB-13 - Capex"/>
      <sheetName val="AEB-14 - Capital Structure"/>
      <sheetName val="AEB-15 Stay-out "/>
    </sheetNames>
    <sheetDataSet>
      <sheetData sheetId="0"/>
      <sheetData sheetId="1">
        <row r="27">
          <cell r="F27">
            <v>5.5984620583737543E-2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.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0.43929411132245816</v>
          </cell>
          <cell r="E6">
            <v>0.43177586466591106</v>
          </cell>
          <cell r="F6">
            <v>0.47563212725222082</v>
          </cell>
          <cell r="G6">
            <v>0.46749522401069676</v>
          </cell>
          <cell r="H6">
            <v>0.46618385003834317</v>
          </cell>
          <cell r="I6">
            <v>0.47892902753975963</v>
          </cell>
          <cell r="J6">
            <v>0.51264191625473621</v>
          </cell>
          <cell r="K6">
            <v>0.50557697080244302</v>
          </cell>
          <cell r="L6">
            <v>0.56070588867754179</v>
          </cell>
          <cell r="M6">
            <v>0.56822413533408889</v>
          </cell>
          <cell r="N6">
            <v>0.52436787274777918</v>
          </cell>
          <cell r="O6">
            <v>0.53250477598930324</v>
          </cell>
          <cell r="P6">
            <v>0.53381614996165683</v>
          </cell>
          <cell r="Q6">
            <v>0.52107097246024037</v>
          </cell>
          <cell r="R6">
            <v>0.48735808374526379</v>
          </cell>
          <cell r="S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0.47057867667343106</v>
          </cell>
          <cell r="E7">
            <v>0.46791115162333757</v>
          </cell>
          <cell r="F7">
            <v>0.46822907506822831</v>
          </cell>
          <cell r="G7">
            <v>0.46679970466072773</v>
          </cell>
          <cell r="H7">
            <v>0.46033890122250454</v>
          </cell>
          <cell r="I7">
            <v>0.50335487452841177</v>
          </cell>
          <cell r="J7">
            <v>0.49886434388102679</v>
          </cell>
          <cell r="K7">
            <v>0.47589878011325598</v>
          </cell>
          <cell r="L7">
            <v>0.52942132332656899</v>
          </cell>
          <cell r="M7">
            <v>0.53208884837666237</v>
          </cell>
          <cell r="N7">
            <v>0.53177092493177169</v>
          </cell>
          <cell r="O7">
            <v>0.53320029533927227</v>
          </cell>
          <cell r="P7">
            <v>0.53966109877749546</v>
          </cell>
          <cell r="Q7">
            <v>0.49664512547158818</v>
          </cell>
          <cell r="R7">
            <v>0.50113565611897326</v>
          </cell>
          <cell r="S7">
            <v>0.52410121988674396</v>
          </cell>
        </row>
        <row r="8">
          <cell r="A8" t="str">
            <v>AES Corporation</v>
          </cell>
          <cell r="B8">
            <v>4055465</v>
          </cell>
          <cell r="C8"/>
          <cell r="D8">
            <v>0.51640895245624963</v>
          </cell>
          <cell r="E8">
            <v>0.52109426196335773</v>
          </cell>
          <cell r="F8">
            <v>0.52774932033355326</v>
          </cell>
          <cell r="G8">
            <v>0.52788447162826602</v>
          </cell>
          <cell r="H8">
            <v>0.47764222850899796</v>
          </cell>
          <cell r="I8">
            <v>0.52165250476373726</v>
          </cell>
          <cell r="J8">
            <v>0.53290328778933693</v>
          </cell>
          <cell r="K8">
            <v>0.53731217886886495</v>
          </cell>
          <cell r="L8">
            <v>0.48359104754375043</v>
          </cell>
          <cell r="M8">
            <v>0.47890573803664233</v>
          </cell>
          <cell r="N8">
            <v>0.47225067966644674</v>
          </cell>
          <cell r="O8">
            <v>0.47211552837173404</v>
          </cell>
          <cell r="P8">
            <v>0.52235777149100204</v>
          </cell>
          <cell r="Q8">
            <v>0.47834749523626274</v>
          </cell>
          <cell r="R8">
            <v>0.46709671221066312</v>
          </cell>
          <cell r="S8">
            <v>0.46268782113113499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0.49337698497399568</v>
          </cell>
          <cell r="E9">
            <v>0.50279334876173787</v>
          </cell>
          <cell r="F9">
            <v>0.50101843887165587</v>
          </cell>
          <cell r="G9">
            <v>0.49858949957211168</v>
          </cell>
          <cell r="H9">
            <v>0.50455757142263225</v>
          </cell>
          <cell r="I9">
            <v>0.49910262005083883</v>
          </cell>
          <cell r="J9">
            <v>0.49704433220583205</v>
          </cell>
          <cell r="K9">
            <v>0.49633445514248475</v>
          </cell>
          <cell r="L9">
            <v>0.50662301502600438</v>
          </cell>
          <cell r="M9">
            <v>0.49720665123826208</v>
          </cell>
          <cell r="N9">
            <v>0.49898156112834413</v>
          </cell>
          <cell r="O9">
            <v>0.50141050042788837</v>
          </cell>
          <cell r="P9">
            <v>0.4954424285773677</v>
          </cell>
          <cell r="Q9">
            <v>0.50089737994916117</v>
          </cell>
          <cell r="R9">
            <v>0.502955667794168</v>
          </cell>
          <cell r="S9">
            <v>0.50366554485751525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 t="str">
            <v>N/A</v>
          </cell>
          <cell r="E10" t="str">
            <v>N/A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0.53975628479912463</v>
          </cell>
          <cell r="E11">
            <v>0.53013172309321255</v>
          </cell>
          <cell r="F11">
            <v>0.55162470918855988</v>
          </cell>
          <cell r="G11">
            <v>0.55931673189611941</v>
          </cell>
          <cell r="H11">
            <v>0.54896498037222852</v>
          </cell>
          <cell r="I11">
            <v>0.54134363732448254</v>
          </cell>
          <cell r="J11">
            <v>0.56094685260603816</v>
          </cell>
          <cell r="K11">
            <v>0.55297316587426759</v>
          </cell>
          <cell r="L11">
            <v>0.46024371520087531</v>
          </cell>
          <cell r="M11">
            <v>0.46986827690678745</v>
          </cell>
          <cell r="N11">
            <v>0.44837529081144012</v>
          </cell>
          <cell r="O11">
            <v>0.44068326810388059</v>
          </cell>
          <cell r="P11">
            <v>0.45103501962777148</v>
          </cell>
          <cell r="Q11">
            <v>0.45865636267551746</v>
          </cell>
          <cell r="R11">
            <v>0.4390531473939619</v>
          </cell>
          <cell r="S11">
            <v>0.44702683412573246</v>
          </cell>
        </row>
        <row r="12">
          <cell r="A12" t="str">
            <v>ALLETE, Inc.</v>
          </cell>
          <cell r="B12">
            <v>4022309</v>
          </cell>
          <cell r="C12"/>
          <cell r="D12">
            <v>0.54076176745501514</v>
          </cell>
          <cell r="E12">
            <v>0.53150214234806026</v>
          </cell>
          <cell r="F12">
            <v>0.5524508605018642</v>
          </cell>
          <cell r="G12">
            <v>0.55954309828864746</v>
          </cell>
          <cell r="H12">
            <v>0.55050113823194635</v>
          </cell>
          <cell r="I12">
            <v>0.54321280980816999</v>
          </cell>
          <cell r="J12">
            <v>0.56233283954446878</v>
          </cell>
          <cell r="K12">
            <v>0.55436351004103612</v>
          </cell>
          <cell r="L12">
            <v>0.45923823254498486</v>
          </cell>
          <cell r="M12">
            <v>0.46849785765193974</v>
          </cell>
          <cell r="N12">
            <v>0.4475491394981358</v>
          </cell>
          <cell r="O12">
            <v>0.44045690171135254</v>
          </cell>
          <cell r="P12">
            <v>0.44949886176805365</v>
          </cell>
          <cell r="Q12">
            <v>0.45678719019183006</v>
          </cell>
          <cell r="R12">
            <v>0.43766716045553122</v>
          </cell>
          <cell r="S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/>
          <cell r="D13">
            <v>0.5557722485606803</v>
          </cell>
          <cell r="E13">
            <v>0.54323621621743157</v>
          </cell>
          <cell r="F13">
            <v>0.54205726621906447</v>
          </cell>
          <cell r="G13">
            <v>0.53782176630237555</v>
          </cell>
          <cell r="H13">
            <v>0.55014745294051759</v>
          </cell>
          <cell r="I13">
            <v>0.54079676306895375</v>
          </cell>
          <cell r="J13">
            <v>0.54068141025382477</v>
          </cell>
          <cell r="K13">
            <v>0.53722579076038768</v>
          </cell>
          <cell r="L13">
            <v>0.44422775143931964</v>
          </cell>
          <cell r="M13">
            <v>0.45676378378256838</v>
          </cell>
          <cell r="N13">
            <v>0.45794273378093553</v>
          </cell>
          <cell r="O13">
            <v>0.46217823369762451</v>
          </cell>
          <cell r="P13">
            <v>0.44985254705948241</v>
          </cell>
          <cell r="Q13">
            <v>0.45920323693104625</v>
          </cell>
          <cell r="R13">
            <v>0.45931858974617529</v>
          </cell>
          <cell r="S13">
            <v>0.46277420923961227</v>
          </cell>
        </row>
        <row r="14">
          <cell r="A14" t="str">
            <v>Ameren Corporation</v>
          </cell>
          <cell r="B14">
            <v>4007308</v>
          </cell>
          <cell r="C14"/>
          <cell r="D14">
            <v>0.5443977398865012</v>
          </cell>
          <cell r="E14">
            <v>0.53791208639189059</v>
          </cell>
          <cell r="F14">
            <v>0.55750314438242654</v>
          </cell>
          <cell r="G14">
            <v>0.54880132211580035</v>
          </cell>
          <cell r="H14">
            <v>0.54666726512401342</v>
          </cell>
          <cell r="I14">
            <v>0.54055127841565787</v>
          </cell>
          <cell r="J14">
            <v>0.54066832968819512</v>
          </cell>
          <cell r="K14">
            <v>0.54605844594268949</v>
          </cell>
          <cell r="L14">
            <v>0.45560226011349886</v>
          </cell>
          <cell r="M14">
            <v>0.46208791360810941</v>
          </cell>
          <cell r="N14">
            <v>0.44249685561757346</v>
          </cell>
          <cell r="O14">
            <v>0.45119867788419959</v>
          </cell>
          <cell r="P14">
            <v>0.45333273487598663</v>
          </cell>
          <cell r="Q14">
            <v>0.45944872158434208</v>
          </cell>
          <cell r="R14">
            <v>0.45933167031180488</v>
          </cell>
          <cell r="S14">
            <v>0.45394155405731051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0.57498006992489226</v>
          </cell>
          <cell r="E15">
            <v>0.56795577031878497</v>
          </cell>
          <cell r="F15">
            <v>0.59893501262776905</v>
          </cell>
          <cell r="G15">
            <v>0.57108344685559853</v>
          </cell>
          <cell r="H15">
            <v>0.59312817501073212</v>
          </cell>
          <cell r="I15">
            <v>0.58717447160529657</v>
          </cell>
          <cell r="J15">
            <v>0.58562977096461288</v>
          </cell>
          <cell r="K15">
            <v>0.5840903550350276</v>
          </cell>
          <cell r="L15">
            <v>0.42501993007510769</v>
          </cell>
          <cell r="M15">
            <v>0.43204422968121503</v>
          </cell>
          <cell r="N15">
            <v>0.40106498737223101</v>
          </cell>
          <cell r="O15">
            <v>0.42891655314440147</v>
          </cell>
          <cell r="P15">
            <v>0.40687182498926788</v>
          </cell>
          <cell r="Q15">
            <v>0.41282552839470343</v>
          </cell>
          <cell r="R15">
            <v>0.41437022903538712</v>
          </cell>
          <cell r="S15">
            <v>0.4159096449649724</v>
          </cell>
        </row>
        <row r="16">
          <cell r="A16" t="str">
            <v>American Electric Power Company, Inc.</v>
          </cell>
          <cell r="B16">
            <v>4006321</v>
          </cell>
          <cell r="C16"/>
          <cell r="D16">
            <v>0.51824305231715162</v>
          </cell>
          <cell r="E16">
            <v>0.51528751474133527</v>
          </cell>
          <cell r="F16">
            <v>0.51037285116792974</v>
          </cell>
          <cell r="G16">
            <v>0.47168135573221376</v>
          </cell>
          <cell r="H16">
            <v>0.51344246152516204</v>
          </cell>
          <cell r="I16">
            <v>0.50518578721497176</v>
          </cell>
          <cell r="J16">
            <v>0.50423112609714715</v>
          </cell>
          <cell r="K16">
            <v>0.49976331353988701</v>
          </cell>
          <cell r="L16">
            <v>0.48175694768284844</v>
          </cell>
          <cell r="M16">
            <v>0.48471248525866478</v>
          </cell>
          <cell r="N16">
            <v>0.48962714883207026</v>
          </cell>
          <cell r="O16">
            <v>0.5283186442677863</v>
          </cell>
          <cell r="P16">
            <v>0.4865575384748379</v>
          </cell>
          <cell r="Q16">
            <v>0.49481421278502818</v>
          </cell>
          <cell r="R16">
            <v>0.49576887390285285</v>
          </cell>
          <cell r="S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0.4628802373082736</v>
          </cell>
          <cell r="E17">
            <v>0.45995648539451717</v>
          </cell>
          <cell r="F17">
            <v>0.44129845265066275</v>
          </cell>
          <cell r="G17">
            <v>0.4351560009701454</v>
          </cell>
          <cell r="H17">
            <v>0.47391972139783589</v>
          </cell>
          <cell r="I17">
            <v>0.45288561488638474</v>
          </cell>
          <cell r="J17">
            <v>0.45365141348846216</v>
          </cell>
          <cell r="K17">
            <v>0.45189654958013348</v>
          </cell>
          <cell r="L17">
            <v>0.53711976269172645</v>
          </cell>
          <cell r="M17">
            <v>0.54004351460548283</v>
          </cell>
          <cell r="N17">
            <v>0.5587015473493373</v>
          </cell>
          <cell r="O17">
            <v>0.5648439990298546</v>
          </cell>
          <cell r="P17">
            <v>0.52608027860216411</v>
          </cell>
          <cell r="Q17">
            <v>0.54711438511361532</v>
          </cell>
          <cell r="R17">
            <v>0.54634858651153784</v>
          </cell>
          <cell r="S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0.58433342954447753</v>
          </cell>
          <cell r="E18">
            <v>0.57315631955988033</v>
          </cell>
          <cell r="F18">
            <v>0.55665770615997778</v>
          </cell>
          <cell r="G18">
            <v>0.57390086526954687</v>
          </cell>
          <cell r="H18">
            <v>0.57624522178524862</v>
          </cell>
          <cell r="I18">
            <v>0.55940645265135347</v>
          </cell>
          <cell r="J18">
            <v>0.55835721617298573</v>
          </cell>
          <cell r="K18">
            <v>0.56462195307003626</v>
          </cell>
          <cell r="L18">
            <v>0.41566657045552252</v>
          </cell>
          <cell r="M18">
            <v>0.42684368044011972</v>
          </cell>
          <cell r="N18">
            <v>0.44334229384002216</v>
          </cell>
          <cell r="O18">
            <v>0.42609913473045319</v>
          </cell>
          <cell r="P18">
            <v>0.42375477821475138</v>
          </cell>
          <cell r="Q18">
            <v>0.44059354734864647</v>
          </cell>
          <cell r="R18">
            <v>0.44164278382701427</v>
          </cell>
          <cell r="S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0.45344251773483679</v>
          </cell>
          <cell r="E19">
            <v>0.45364659198959301</v>
          </cell>
          <cell r="F19">
            <v>0.44532358318098719</v>
          </cell>
          <cell r="G19">
            <v>0.44811580062357992</v>
          </cell>
          <cell r="H19">
            <v>0.45231439167219373</v>
          </cell>
          <cell r="I19">
            <v>0.43488452763602303</v>
          </cell>
          <cell r="J19">
            <v>0.43046819590995306</v>
          </cell>
          <cell r="K19">
            <v>0.42612046302578022</v>
          </cell>
          <cell r="L19">
            <v>0.54655748226516321</v>
          </cell>
          <cell r="M19">
            <v>0.54635340801040699</v>
          </cell>
          <cell r="N19">
            <v>0.55467641681901281</v>
          </cell>
          <cell r="O19">
            <v>0.55188419937642008</v>
          </cell>
          <cell r="P19">
            <v>0.54768560832780622</v>
          </cell>
          <cell r="Q19">
            <v>0.56511547236397697</v>
          </cell>
          <cell r="R19">
            <v>0.56953180409004689</v>
          </cell>
          <cell r="S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/>
          <cell r="D20">
            <v>0.5262421392076152</v>
          </cell>
          <cell r="E20">
            <v>0.51190301006139449</v>
          </cell>
          <cell r="F20">
            <v>0.49760283463542104</v>
          </cell>
          <cell r="G20">
            <v>0.49148313947435668</v>
          </cell>
          <cell r="H20">
            <v>0.48065045341850376</v>
          </cell>
          <cell r="I20">
            <v>0.49819714361626344</v>
          </cell>
          <cell r="J20">
            <v>0.49629683457725626</v>
          </cell>
          <cell r="K20">
            <v>0.49148940985853273</v>
          </cell>
          <cell r="L20">
            <v>0.4737578607923848</v>
          </cell>
          <cell r="M20">
            <v>0.48809698993860556</v>
          </cell>
          <cell r="N20">
            <v>0.5023971653645789</v>
          </cell>
          <cell r="O20">
            <v>0.50851686052564338</v>
          </cell>
          <cell r="P20">
            <v>0.51934954658149624</v>
          </cell>
          <cell r="Q20">
            <v>0.50180285638373656</v>
          </cell>
          <cell r="R20">
            <v>0.50370316542274374</v>
          </cell>
          <cell r="S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0.55179402829459456</v>
          </cell>
          <cell r="E21">
            <v>0.54579964752344412</v>
          </cell>
          <cell r="F21">
            <v>0.54274164165736616</v>
          </cell>
          <cell r="G21">
            <v>0.53230789616620511</v>
          </cell>
          <cell r="H21">
            <v>0.52666698588589</v>
          </cell>
          <cell r="I21">
            <v>0.47861400159920797</v>
          </cell>
          <cell r="J21">
            <v>0.50440966894190109</v>
          </cell>
          <cell r="K21">
            <v>0.49455566659710548</v>
          </cell>
          <cell r="L21">
            <v>0.44820597170540544</v>
          </cell>
          <cell r="M21">
            <v>0.45420035247655588</v>
          </cell>
          <cell r="N21">
            <v>0.45725835834263384</v>
          </cell>
          <cell r="O21">
            <v>0.46769210383379495</v>
          </cell>
          <cell r="P21">
            <v>0.47333301411410994</v>
          </cell>
          <cell r="Q21">
            <v>0.52138599840079203</v>
          </cell>
          <cell r="R21">
            <v>0.49559033105809897</v>
          </cell>
          <cell r="S21">
            <v>0.50544433340289452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0.64668078984395994</v>
          </cell>
          <cell r="E22">
            <v>0.7155144673175311</v>
          </cell>
          <cell r="F22">
            <v>0.71536825626559941</v>
          </cell>
          <cell r="G22">
            <v>0.67544050211262507</v>
          </cell>
          <cell r="H22">
            <v>0.66133405496971409</v>
          </cell>
          <cell r="I22">
            <v>0.65074596213801761</v>
          </cell>
          <cell r="J22">
            <v>0.6466952620597638</v>
          </cell>
          <cell r="K22">
            <v>0.64147435454733803</v>
          </cell>
          <cell r="L22">
            <v>0.35331921015604001</v>
          </cell>
          <cell r="M22">
            <v>0.2844855326824689</v>
          </cell>
          <cell r="N22">
            <v>0.28463174373440059</v>
          </cell>
          <cell r="O22">
            <v>0.32455949788737493</v>
          </cell>
          <cell r="P22">
            <v>0.33866594503028591</v>
          </cell>
          <cell r="Q22">
            <v>0.34925403786198239</v>
          </cell>
          <cell r="R22">
            <v>0.3533047379402362</v>
          </cell>
          <cell r="S22">
            <v>0.35852564545266197</v>
          </cell>
        </row>
        <row r="23">
          <cell r="A23" t="str">
            <v>Berkshire Gas Company</v>
          </cell>
          <cell r="B23"/>
          <cell r="C23" t="str">
            <v>UIL Holdings Corporation</v>
          </cell>
          <cell r="D23">
            <v>0.68817143680428972</v>
          </cell>
          <cell r="E23">
            <v>0.69288302118513967</v>
          </cell>
          <cell r="F23">
            <v>0.69226435085097648</v>
          </cell>
          <cell r="G23">
            <v>0.68622307859651299</v>
          </cell>
          <cell r="H23">
            <v>0.74465541877335684</v>
          </cell>
          <cell r="I23">
            <v>0.74637401086271082</v>
          </cell>
          <cell r="J23">
            <v>0.7482576416293224</v>
          </cell>
          <cell r="K23">
            <v>0.74218143695453864</v>
          </cell>
          <cell r="L23">
            <v>0.31182856319571034</v>
          </cell>
          <cell r="M23">
            <v>0.30711697881486028</v>
          </cell>
          <cell r="N23">
            <v>0.30773564914902346</v>
          </cell>
          <cell r="O23">
            <v>0.31377692140348695</v>
          </cell>
          <cell r="P23">
            <v>0.25534458122664322</v>
          </cell>
          <cell r="Q23">
            <v>0.25362598913728923</v>
          </cell>
          <cell r="R23">
            <v>0.25174235837067754</v>
          </cell>
          <cell r="S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</row>
        <row r="26">
          <cell r="A26" t="str">
            <v>Black Hills Corporation</v>
          </cell>
          <cell r="B26">
            <v>4010420</v>
          </cell>
          <cell r="C26"/>
          <cell r="D26">
            <v>0.7041558024142669</v>
          </cell>
          <cell r="E26">
            <v>0.69336740448002621</v>
          </cell>
          <cell r="F26">
            <v>0.69066635287736733</v>
          </cell>
          <cell r="G26">
            <v>0.68710893346134383</v>
          </cell>
          <cell r="H26">
            <v>0.68913957695410089</v>
          </cell>
          <cell r="I26">
            <v>0.68315546651128267</v>
          </cell>
          <cell r="J26">
            <v>0.68044460580962973</v>
          </cell>
          <cell r="K26">
            <v>0.66426118582424087</v>
          </cell>
          <cell r="L26">
            <v>0.2958441975857331</v>
          </cell>
          <cell r="M26">
            <v>0.30663259551997379</v>
          </cell>
          <cell r="N26">
            <v>0.30933364712263267</v>
          </cell>
          <cell r="O26">
            <v>0.31289106653865617</v>
          </cell>
          <cell r="P26">
            <v>0.31086042304589917</v>
          </cell>
          <cell r="Q26">
            <v>0.31684453348871738</v>
          </cell>
          <cell r="R26">
            <v>0.31955539419037032</v>
          </cell>
          <cell r="S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0.58723318392113344</v>
          </cell>
          <cell r="E30">
            <v>0.56925988332758903</v>
          </cell>
          <cell r="F30">
            <v>0.56492399236700275</v>
          </cell>
          <cell r="G30">
            <v>0.55876574447288507</v>
          </cell>
          <cell r="H30">
            <v>0.55232744224304764</v>
          </cell>
          <cell r="I30">
            <v>0.5513469762216191</v>
          </cell>
          <cell r="J30">
            <v>0.54631549933950241</v>
          </cell>
          <cell r="K30">
            <v>0.54200359007943644</v>
          </cell>
          <cell r="L30">
            <v>0.41276681607886656</v>
          </cell>
          <cell r="M30">
            <v>0.43074011667241091</v>
          </cell>
          <cell r="N30">
            <v>0.43507600763299725</v>
          </cell>
          <cell r="O30">
            <v>0.44123425552711498</v>
          </cell>
          <cell r="P30">
            <v>0.44767255775695231</v>
          </cell>
          <cell r="Q30">
            <v>0.4486530237783809</v>
          </cell>
          <cell r="R30">
            <v>0.45368450066049754</v>
          </cell>
          <cell r="S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0.5099410786861921</v>
          </cell>
          <cell r="E31">
            <v>0.50746310791236515</v>
          </cell>
          <cell r="F31">
            <v>0.50850328661516786</v>
          </cell>
          <cell r="G31">
            <v>0.5254203768998732</v>
          </cell>
          <cell r="H31">
            <v>0.53429037177262451</v>
          </cell>
          <cell r="I31">
            <v>0.50619050105657315</v>
          </cell>
          <cell r="J31">
            <v>0.50252390751957399</v>
          </cell>
          <cell r="K31">
            <v>0.52535985598669277</v>
          </cell>
          <cell r="L31">
            <v>0.49005892131380796</v>
          </cell>
          <cell r="M31">
            <v>0.49253689208763479</v>
          </cell>
          <cell r="N31">
            <v>0.49149671338483214</v>
          </cell>
          <cell r="O31">
            <v>0.47457962310012686</v>
          </cell>
          <cell r="P31">
            <v>0.46570962822737549</v>
          </cell>
          <cell r="Q31">
            <v>0.49380949894342685</v>
          </cell>
          <cell r="R31">
            <v>0.49747609248042601</v>
          </cell>
          <cell r="S31">
            <v>0.47464014401330723</v>
          </cell>
        </row>
        <row r="32">
          <cell r="A32" t="str">
            <v>CenterPoint Energy Houston Electric, LLC</v>
          </cell>
          <cell r="B32"/>
          <cell r="C32" t="str">
            <v>CenterPoint Energy, Inc.</v>
          </cell>
          <cell r="D32">
            <v>0.2202562538133008</v>
          </cell>
          <cell r="E32">
            <v>0.20256841461550221</v>
          </cell>
          <cell r="F32">
            <v>0.19136734077875037</v>
          </cell>
          <cell r="G32">
            <v>0.19794509552095038</v>
          </cell>
          <cell r="H32">
            <v>0.27820622679234502</v>
          </cell>
          <cell r="I32">
            <v>0.25865985235661554</v>
          </cell>
          <cell r="J32">
            <v>0.24879089615931721</v>
          </cell>
          <cell r="K32">
            <v>0.22684334820257152</v>
          </cell>
          <cell r="L32">
            <v>0.77974374618669917</v>
          </cell>
          <cell r="M32">
            <v>0.79743158538449777</v>
          </cell>
          <cell r="N32">
            <v>0.80863265922124961</v>
          </cell>
          <cell r="O32">
            <v>0.80205490447904959</v>
          </cell>
          <cell r="P32">
            <v>0.72179377320765492</v>
          </cell>
          <cell r="Q32">
            <v>0.74134014764338441</v>
          </cell>
          <cell r="R32">
            <v>0.75120910384068273</v>
          </cell>
          <cell r="S32">
            <v>0.77315665179742854</v>
          </cell>
        </row>
        <row r="33">
          <cell r="A33" t="str">
            <v>CenterPoint Energy Resources Corp.</v>
          </cell>
          <cell r="B33"/>
          <cell r="C33" t="str">
            <v>CenterPoint Energy, Inc.</v>
          </cell>
          <cell r="D33">
            <v>0.68058267007058115</v>
          </cell>
          <cell r="E33">
            <v>0.67943882938603106</v>
          </cell>
          <cell r="F33">
            <v>0.67720364741641337</v>
          </cell>
          <cell r="G33">
            <v>0.65764939630139085</v>
          </cell>
          <cell r="H33">
            <v>0.66619430011021885</v>
          </cell>
          <cell r="I33">
            <v>0.6647142630995726</v>
          </cell>
          <cell r="J33">
            <v>0.61744301288404357</v>
          </cell>
          <cell r="K33">
            <v>0.61579866162350883</v>
          </cell>
          <cell r="L33">
            <v>0.31941732992941885</v>
          </cell>
          <cell r="M33">
            <v>0.32056117061396894</v>
          </cell>
          <cell r="N33">
            <v>0.32279635258358663</v>
          </cell>
          <cell r="O33">
            <v>0.3423506036986092</v>
          </cell>
          <cell r="P33">
            <v>0.33380569988978115</v>
          </cell>
          <cell r="Q33">
            <v>0.3352857369004274</v>
          </cell>
          <cell r="R33">
            <v>0.38255698711595637</v>
          </cell>
          <cell r="S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0.50928808266957992</v>
          </cell>
          <cell r="E34">
            <v>0.50582565987857353</v>
          </cell>
          <cell r="F34">
            <v>0.50268701227309698</v>
          </cell>
          <cell r="G34">
            <v>0.50866985361881523</v>
          </cell>
          <cell r="H34">
            <v>0.50359927254674497</v>
          </cell>
          <cell r="I34">
            <v>0.50384609152847204</v>
          </cell>
          <cell r="J34">
            <v>0.49398974036959042</v>
          </cell>
          <cell r="K34">
            <v>0.49418616055343745</v>
          </cell>
          <cell r="L34">
            <v>0.49071191733042002</v>
          </cell>
          <cell r="M34">
            <v>0.49417434012142653</v>
          </cell>
          <cell r="N34">
            <v>0.49731298772690297</v>
          </cell>
          <cell r="O34">
            <v>0.49133014638118477</v>
          </cell>
          <cell r="P34">
            <v>0.49640072745325503</v>
          </cell>
          <cell r="Q34">
            <v>0.49615390847152796</v>
          </cell>
          <cell r="R34">
            <v>0.50601025963040958</v>
          </cell>
          <cell r="S34">
            <v>0.50581383944656255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0.6273457445891939</v>
          </cell>
          <cell r="E35">
            <v>0.62087320257174428</v>
          </cell>
          <cell r="F35">
            <v>0.61254145265276572</v>
          </cell>
          <cell r="G35">
            <v>0.60655906862369291</v>
          </cell>
          <cell r="H35">
            <v>0.60034240188990351</v>
          </cell>
          <cell r="I35">
            <v>0.58331017475736369</v>
          </cell>
          <cell r="J35">
            <v>0.5602125748449529</v>
          </cell>
          <cell r="K35">
            <v>0.6184557805577614</v>
          </cell>
          <cell r="L35">
            <v>0.3726542554108061</v>
          </cell>
          <cell r="M35">
            <v>0.37912679742825578</v>
          </cell>
          <cell r="N35">
            <v>0.38745854734723428</v>
          </cell>
          <cell r="O35">
            <v>0.39344093137630709</v>
          </cell>
          <cell r="P35">
            <v>0.39965759811009649</v>
          </cell>
          <cell r="Q35">
            <v>0.41668982524263631</v>
          </cell>
          <cell r="R35">
            <v>0.43978742515504715</v>
          </cell>
          <cell r="S35">
            <v>0.3815442194422386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0.50928808266957992</v>
          </cell>
          <cell r="E37">
            <v>0.50582565987857353</v>
          </cell>
          <cell r="F37">
            <v>0.50268701227309698</v>
          </cell>
          <cell r="G37">
            <v>0.50866985361881523</v>
          </cell>
          <cell r="H37">
            <v>0.50359927254674497</v>
          </cell>
          <cell r="I37">
            <v>0.50384609152847204</v>
          </cell>
          <cell r="J37">
            <v>0.49398974036959042</v>
          </cell>
          <cell r="K37">
            <v>0.49418616055343745</v>
          </cell>
          <cell r="L37">
            <v>0.49071191733042002</v>
          </cell>
          <cell r="M37">
            <v>0.49417434012142653</v>
          </cell>
          <cell r="N37">
            <v>0.49731298772690297</v>
          </cell>
          <cell r="O37">
            <v>0.49133014638118477</v>
          </cell>
          <cell r="P37">
            <v>0.49640072745325503</v>
          </cell>
          <cell r="Q37">
            <v>0.49615390847152796</v>
          </cell>
          <cell r="R37">
            <v>0.50601025963040958</v>
          </cell>
          <cell r="S37">
            <v>0.50581383944656255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0.62079704281410397</v>
          </cell>
          <cell r="E38">
            <v>0.61589411985313247</v>
          </cell>
          <cell r="F38">
            <v>0.61126534660132659</v>
          </cell>
          <cell r="G38">
            <v>0.60494595225134151</v>
          </cell>
          <cell r="H38">
            <v>0.5981801039036645</v>
          </cell>
          <cell r="I38">
            <v>0.59335275847715407</v>
          </cell>
          <cell r="J38">
            <v>0.5881877993339667</v>
          </cell>
          <cell r="K38">
            <v>0.580809664482696</v>
          </cell>
          <cell r="L38">
            <v>0.37920295718589603</v>
          </cell>
          <cell r="M38">
            <v>0.38410588014686758</v>
          </cell>
          <cell r="N38">
            <v>0.38873465339867341</v>
          </cell>
          <cell r="O38">
            <v>0.39505404774865854</v>
          </cell>
          <cell r="P38">
            <v>0.4018198960963355</v>
          </cell>
          <cell r="Q38">
            <v>0.40664724152284587</v>
          </cell>
          <cell r="R38">
            <v>0.4118122006660333</v>
          </cell>
          <cell r="S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Cleco Corporation</v>
          </cell>
          <cell r="B40">
            <v>4056937</v>
          </cell>
          <cell r="C40"/>
          <cell r="D40">
            <v>0.54736492246613255</v>
          </cell>
          <cell r="E40">
            <v>0.52633693140054039</v>
          </cell>
          <cell r="F40">
            <v>0.54020133818016502</v>
          </cell>
          <cell r="G40">
            <v>0.51323527773134991</v>
          </cell>
          <cell r="H40">
            <v>0.51641852818775169</v>
          </cell>
          <cell r="I40">
            <v>0.51348256463810871</v>
          </cell>
          <cell r="J40">
            <v>0.51111519292978924</v>
          </cell>
          <cell r="K40">
            <v>0.5050840938865705</v>
          </cell>
          <cell r="L40">
            <v>0.45263507753386745</v>
          </cell>
          <cell r="M40">
            <v>0.47366306859945967</v>
          </cell>
          <cell r="N40">
            <v>0.45979866181983498</v>
          </cell>
          <cell r="O40">
            <v>0.48676472226865009</v>
          </cell>
          <cell r="P40">
            <v>0.48358147181224825</v>
          </cell>
          <cell r="Q40">
            <v>0.48651743536189135</v>
          </cell>
          <cell r="R40">
            <v>0.48888480707021081</v>
          </cell>
          <cell r="S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0.54570176550985616</v>
          </cell>
          <cell r="E41">
            <v>0.5245169607600515</v>
          </cell>
          <cell r="F41">
            <v>0.53839747833278617</v>
          </cell>
          <cell r="G41">
            <v>0.5111953464119765</v>
          </cell>
          <cell r="H41">
            <v>0.5143733965840559</v>
          </cell>
          <cell r="I41">
            <v>0.51141673305213742</v>
          </cell>
          <cell r="J41">
            <v>0.50901326573148253</v>
          </cell>
          <cell r="K41">
            <v>0.50287532803199098</v>
          </cell>
          <cell r="L41">
            <v>0.45429823449014384</v>
          </cell>
          <cell r="M41">
            <v>0.4754830392399485</v>
          </cell>
          <cell r="N41">
            <v>0.46160252166721383</v>
          </cell>
          <cell r="O41">
            <v>0.4888046535880235</v>
          </cell>
          <cell r="P41">
            <v>0.48562660341594416</v>
          </cell>
          <cell r="Q41">
            <v>0.48858326694786258</v>
          </cell>
          <cell r="R41">
            <v>0.49098673426851741</v>
          </cell>
          <cell r="S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0.45282433424729335</v>
          </cell>
          <cell r="E42">
            <v>0.44877434192228022</v>
          </cell>
          <cell r="F42">
            <v>0.4464385917956748</v>
          </cell>
          <cell r="G42">
            <v>0.45739920942478768</v>
          </cell>
          <cell r="H42">
            <v>0.45994801036538763</v>
          </cell>
          <cell r="I42">
            <v>0.42059652069549558</v>
          </cell>
          <cell r="J42">
            <v>0.38462310460669491</v>
          </cell>
          <cell r="K42">
            <v>0.38210830740029494</v>
          </cell>
          <cell r="L42">
            <v>0.5471756657527066</v>
          </cell>
          <cell r="M42">
            <v>0.55122565807771984</v>
          </cell>
          <cell r="N42">
            <v>0.5535614082043252</v>
          </cell>
          <cell r="O42">
            <v>0.54260079057521238</v>
          </cell>
          <cell r="P42">
            <v>0.54005198963461232</v>
          </cell>
          <cell r="Q42">
            <v>0.57940347930450442</v>
          </cell>
          <cell r="R42">
            <v>0.61537689539330509</v>
          </cell>
          <cell r="S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/>
          <cell r="D43">
            <v>0.50170922411647734</v>
          </cell>
          <cell r="E43">
            <v>0.53614498675425826</v>
          </cell>
          <cell r="F43">
            <v>0.52809390410780721</v>
          </cell>
          <cell r="G43">
            <v>0.51543575965930633</v>
          </cell>
          <cell r="H43">
            <v>0.51385668157847586</v>
          </cell>
          <cell r="I43">
            <v>0.52912920866792967</v>
          </cell>
          <cell r="J43">
            <v>0.52919049721789602</v>
          </cell>
          <cell r="K43">
            <v>0.51682421638557685</v>
          </cell>
          <cell r="L43">
            <v>0.49829077588352266</v>
          </cell>
          <cell r="M43">
            <v>0.4638550132457418</v>
          </cell>
          <cell r="N43">
            <v>0.47190609589219279</v>
          </cell>
          <cell r="O43">
            <v>0.48456424034069367</v>
          </cell>
          <cell r="P43">
            <v>0.48614331842152414</v>
          </cell>
          <cell r="Q43">
            <v>0.47087079133207033</v>
          </cell>
          <cell r="R43">
            <v>0.47080950278210393</v>
          </cell>
          <cell r="S43">
            <v>0.48317578361442315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0.56919351883512681</v>
          </cell>
          <cell r="E44">
            <v>0.56583833138023132</v>
          </cell>
          <cell r="F44">
            <v>0.5623475299989521</v>
          </cell>
          <cell r="G44">
            <v>0.56172754744883102</v>
          </cell>
          <cell r="H44">
            <v>0.55993361321974311</v>
          </cell>
          <cell r="I44">
            <v>0.56704091113497357</v>
          </cell>
          <cell r="J44">
            <v>0.56029036399295196</v>
          </cell>
          <cell r="K44">
            <v>0.55910613397146502</v>
          </cell>
          <cell r="L44">
            <v>0.43080648116487313</v>
          </cell>
          <cell r="M44">
            <v>0.43416166861976863</v>
          </cell>
          <cell r="N44">
            <v>0.4376524700010479</v>
          </cell>
          <cell r="O44">
            <v>0.43827245255116898</v>
          </cell>
          <cell r="P44">
            <v>0.44006638678025689</v>
          </cell>
          <cell r="Q44">
            <v>0.43295908886502643</v>
          </cell>
          <cell r="R44">
            <v>0.4397096360070481</v>
          </cell>
          <cell r="S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Northeast Utilities</v>
          </cell>
          <cell r="D45">
            <v>0.53699275832366289</v>
          </cell>
          <cell r="E45">
            <v>0.51539926166605243</v>
          </cell>
          <cell r="F45">
            <v>0.53369857021072942</v>
          </cell>
          <cell r="G45">
            <v>0.53054893212377385</v>
          </cell>
          <cell r="H45">
            <v>0.52506800459178582</v>
          </cell>
          <cell r="I45">
            <v>0.51037425780301282</v>
          </cell>
          <cell r="J45">
            <v>0.50771602994481746</v>
          </cell>
          <cell r="K45">
            <v>0.54445913001529678</v>
          </cell>
          <cell r="L45">
            <v>0.46300724167633717</v>
          </cell>
          <cell r="M45">
            <v>0.48460073833394751</v>
          </cell>
          <cell r="N45">
            <v>0.46630142978927058</v>
          </cell>
          <cell r="O45">
            <v>0.4694510678762262</v>
          </cell>
          <cell r="P45">
            <v>0.47493199540821418</v>
          </cell>
          <cell r="Q45">
            <v>0.48962574219698723</v>
          </cell>
          <cell r="R45">
            <v>0.4922839700551826</v>
          </cell>
          <cell r="S45">
            <v>0.45554086998470322</v>
          </cell>
        </row>
        <row r="46">
          <cell r="A46" t="str">
            <v>Connecticut Natural Gas Corporation</v>
          </cell>
          <cell r="B46"/>
          <cell r="C46" t="str">
            <v>UIL Holdings Corporation</v>
          </cell>
          <cell r="D46">
            <v>0.69375576365653824</v>
          </cell>
          <cell r="E46">
            <v>0.69720573641299055</v>
          </cell>
          <cell r="F46">
            <v>0.69813053751880483</v>
          </cell>
          <cell r="G46">
            <v>0.69356337716766681</v>
          </cell>
          <cell r="H46">
            <v>0.72495341330715601</v>
          </cell>
          <cell r="I46">
            <v>0.69087834087803812</v>
          </cell>
          <cell r="J46">
            <v>0.69703564772217896</v>
          </cell>
          <cell r="K46">
            <v>0.69422651655780687</v>
          </cell>
          <cell r="L46">
            <v>0.30624423634346176</v>
          </cell>
          <cell r="M46">
            <v>0.30279426358700939</v>
          </cell>
          <cell r="N46">
            <v>0.30186946248119517</v>
          </cell>
          <cell r="O46">
            <v>0.30643662283233319</v>
          </cell>
          <cell r="P46">
            <v>0.27504658669284393</v>
          </cell>
          <cell r="Q46">
            <v>0.30912165912196188</v>
          </cell>
          <cell r="R46">
            <v>0.30296435227782104</v>
          </cell>
          <cell r="S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>
            <v>0.52337881440922818</v>
          </cell>
          <cell r="E47">
            <v>0.5184201785662601</v>
          </cell>
          <cell r="F47">
            <v>0.51193571275143668</v>
          </cell>
          <cell r="G47">
            <v>0.52431664795639077</v>
          </cell>
          <cell r="H47">
            <v>0.52410941665634592</v>
          </cell>
          <cell r="I47">
            <v>0.51901442813989018</v>
          </cell>
          <cell r="J47">
            <v>0.51467755712098717</v>
          </cell>
          <cell r="K47">
            <v>0.51734826111930743</v>
          </cell>
          <cell r="L47">
            <v>0.47662118559077182</v>
          </cell>
          <cell r="M47">
            <v>0.48157982143373995</v>
          </cell>
          <cell r="N47">
            <v>0.48806428724856332</v>
          </cell>
          <cell r="O47">
            <v>0.47568335204360923</v>
          </cell>
          <cell r="P47">
            <v>0.47589058334365403</v>
          </cell>
          <cell r="Q47">
            <v>0.48098557186010976</v>
          </cell>
          <cell r="R47">
            <v>0.48532244287901283</v>
          </cell>
          <cell r="S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/>
          <cell r="D48">
            <v>0.52840423154524929</v>
          </cell>
          <cell r="E48">
            <v>0.52346462250057879</v>
          </cell>
          <cell r="F48">
            <v>0.5172770243815098</v>
          </cell>
          <cell r="G48">
            <v>0.52872802414758613</v>
          </cell>
          <cell r="H48">
            <v>0.52810373710756753</v>
          </cell>
          <cell r="I48">
            <v>0.52301786249011628</v>
          </cell>
          <cell r="J48">
            <v>0.51889736717404422</v>
          </cell>
          <cell r="K48">
            <v>0.52097131875717184</v>
          </cell>
          <cell r="L48">
            <v>0.47159576845475071</v>
          </cell>
          <cell r="M48">
            <v>0.47653537749942121</v>
          </cell>
          <cell r="N48">
            <v>0.4827229756184902</v>
          </cell>
          <cell r="O48">
            <v>0.47127197585241387</v>
          </cell>
          <cell r="P48">
            <v>0.47189626289243253</v>
          </cell>
          <cell r="Q48">
            <v>0.47698213750988372</v>
          </cell>
          <cell r="R48">
            <v>0.48110263282595578</v>
          </cell>
          <cell r="S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0.50170922411647734</v>
          </cell>
          <cell r="E51">
            <v>0.53614498675425826</v>
          </cell>
          <cell r="F51">
            <v>0.52809390410780721</v>
          </cell>
          <cell r="G51">
            <v>0.51543575965930633</v>
          </cell>
          <cell r="H51">
            <v>0.51385668157847586</v>
          </cell>
          <cell r="I51">
            <v>0.52912920866792967</v>
          </cell>
          <cell r="J51">
            <v>0.52919049721789602</v>
          </cell>
          <cell r="K51">
            <v>0.51682421638557685</v>
          </cell>
          <cell r="L51">
            <v>0.49829077588352266</v>
          </cell>
          <cell r="M51">
            <v>0.4638550132457418</v>
          </cell>
          <cell r="N51">
            <v>0.47190609589219279</v>
          </cell>
          <cell r="O51">
            <v>0.48456424034069367</v>
          </cell>
          <cell r="P51">
            <v>0.48614331842152414</v>
          </cell>
          <cell r="Q51">
            <v>0.47087079133207033</v>
          </cell>
          <cell r="R51">
            <v>0.47080950278210393</v>
          </cell>
          <cell r="S51">
            <v>0.48317578361442315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0.57842285320995979</v>
          </cell>
          <cell r="E52">
            <v>0.58183433944309415</v>
          </cell>
          <cell r="F52">
            <v>0.58358306603388388</v>
          </cell>
          <cell r="G52">
            <v>0.58310255496137853</v>
          </cell>
          <cell r="H52">
            <v>0.48577520223247861</v>
          </cell>
          <cell r="I52">
            <v>0.581610728550361</v>
          </cell>
          <cell r="J52">
            <v>0.58931668180056374</v>
          </cell>
          <cell r="K52">
            <v>0.59423427181341393</v>
          </cell>
          <cell r="L52">
            <v>0.42157714679004027</v>
          </cell>
          <cell r="M52">
            <v>0.41816566055690585</v>
          </cell>
          <cell r="N52">
            <v>0.41641693396611612</v>
          </cell>
          <cell r="O52">
            <v>0.41689744503862153</v>
          </cell>
          <cell r="P52">
            <v>0.51422479776752139</v>
          </cell>
          <cell r="Q52">
            <v>0.418389271449639</v>
          </cell>
          <cell r="R52">
            <v>0.41068331819943626</v>
          </cell>
          <cell r="S52">
            <v>0.40576572818658607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0.48870103139056587</v>
          </cell>
          <cell r="E53">
            <v>0.48394078333222779</v>
          </cell>
          <cell r="F53">
            <v>0.4941910793632513</v>
          </cell>
          <cell r="G53">
            <v>0.48988254738829434</v>
          </cell>
          <cell r="H53">
            <v>0.49477847459655444</v>
          </cell>
          <cell r="I53">
            <v>0.4913698249569089</v>
          </cell>
          <cell r="J53">
            <v>0.49327994857285712</v>
          </cell>
          <cell r="K53">
            <v>0.48649781669924735</v>
          </cell>
          <cell r="L53">
            <v>0.51129896860943413</v>
          </cell>
          <cell r="M53">
            <v>0.51605921666777221</v>
          </cell>
          <cell r="N53">
            <v>0.50580892063674865</v>
          </cell>
          <cell r="O53">
            <v>0.5101174526117056</v>
          </cell>
          <cell r="P53">
            <v>0.50522152540344556</v>
          </cell>
          <cell r="Q53">
            <v>0.50863017504309116</v>
          </cell>
          <cell r="R53">
            <v>0.50672005142714294</v>
          </cell>
          <cell r="S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0.49324660646370411</v>
          </cell>
          <cell r="E54">
            <v>0.50298143444778287</v>
          </cell>
          <cell r="F54">
            <v>0.50536105635708206</v>
          </cell>
          <cell r="G54">
            <v>0.50246779158791455</v>
          </cell>
          <cell r="H54">
            <v>0.47477291765648943</v>
          </cell>
          <cell r="I54">
            <v>0.47701167814205286</v>
          </cell>
          <cell r="J54">
            <v>0.47607391766178098</v>
          </cell>
          <cell r="K54">
            <v>0.49175759455885448</v>
          </cell>
          <cell r="L54">
            <v>0.50675339353629589</v>
          </cell>
          <cell r="M54">
            <v>0.49701856555221713</v>
          </cell>
          <cell r="N54">
            <v>0.49463894364291794</v>
          </cell>
          <cell r="O54">
            <v>0.49753220841208551</v>
          </cell>
          <cell r="P54">
            <v>0.52522708234351057</v>
          </cell>
          <cell r="Q54">
            <v>0.52298832185794708</v>
          </cell>
          <cell r="R54">
            <v>0.52392608233821902</v>
          </cell>
          <cell r="S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/>
          <cell r="D55">
            <v>0.53798415646484732</v>
          </cell>
          <cell r="E55">
            <v>0.53514933285510247</v>
          </cell>
          <cell r="F55">
            <v>0.53505081672219967</v>
          </cell>
          <cell r="G55">
            <v>0.55596654336848006</v>
          </cell>
          <cell r="H55">
            <v>0.55357068089574801</v>
          </cell>
          <cell r="I55">
            <v>0.56733005085274224</v>
          </cell>
          <cell r="J55">
            <v>0.56350330811126947</v>
          </cell>
          <cell r="K55">
            <v>0.58731661476225561</v>
          </cell>
          <cell r="L55">
            <v>0.46201584353515263</v>
          </cell>
          <cell r="M55">
            <v>0.46485066714489759</v>
          </cell>
          <cell r="N55">
            <v>0.46494918327780027</v>
          </cell>
          <cell r="O55">
            <v>0.44403345663151994</v>
          </cell>
          <cell r="P55">
            <v>0.44642931910425199</v>
          </cell>
          <cell r="Q55">
            <v>0.43266994914725776</v>
          </cell>
          <cell r="R55">
            <v>0.43649669188873047</v>
          </cell>
          <cell r="S55">
            <v>0.41268338523774439</v>
          </cell>
        </row>
        <row r="56">
          <cell r="A56" t="str">
            <v>DTE Energy Company</v>
          </cell>
          <cell r="B56">
            <v>4057044</v>
          </cell>
          <cell r="C56"/>
          <cell r="D56">
            <v>0.49324660646370411</v>
          </cell>
          <cell r="E56">
            <v>0.50298143444778287</v>
          </cell>
          <cell r="F56">
            <v>0.50536105635708206</v>
          </cell>
          <cell r="G56">
            <v>0.50246779158791455</v>
          </cell>
          <cell r="H56">
            <v>0.47477291765648943</v>
          </cell>
          <cell r="I56">
            <v>0.47701167814205286</v>
          </cell>
          <cell r="J56">
            <v>0.47607391766178098</v>
          </cell>
          <cell r="K56">
            <v>0.49175759455885448</v>
          </cell>
          <cell r="L56">
            <v>0.50675339353629589</v>
          </cell>
          <cell r="M56">
            <v>0.49701856555221713</v>
          </cell>
          <cell r="N56">
            <v>0.49463894364291794</v>
          </cell>
          <cell r="O56">
            <v>0.49753220841208551</v>
          </cell>
          <cell r="P56">
            <v>0.52522708234351057</v>
          </cell>
          <cell r="Q56">
            <v>0.52298832185794708</v>
          </cell>
          <cell r="R56">
            <v>0.52392608233821902</v>
          </cell>
          <cell r="S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0.56597739479054399</v>
          </cell>
          <cell r="E58">
            <v>0.55902575250778219</v>
          </cell>
          <cell r="F58">
            <v>0.55563401902618459</v>
          </cell>
          <cell r="G58">
            <v>0.55181120986605381</v>
          </cell>
          <cell r="H58">
            <v>0.53797935960075238</v>
          </cell>
          <cell r="I58">
            <v>0.53569046791800157</v>
          </cell>
          <cell r="J58">
            <v>0.53738057992430144</v>
          </cell>
          <cell r="K58">
            <v>0.53130271939867213</v>
          </cell>
          <cell r="L58">
            <v>0.43402260520945601</v>
          </cell>
          <cell r="M58">
            <v>0.44097424749221775</v>
          </cell>
          <cell r="N58">
            <v>0.44436598097381536</v>
          </cell>
          <cell r="O58">
            <v>0.44818879013394619</v>
          </cell>
          <cell r="P58">
            <v>0.46202064039924762</v>
          </cell>
          <cell r="Q58">
            <v>0.46430953208199849</v>
          </cell>
          <cell r="R58">
            <v>0.46261942007569856</v>
          </cell>
          <cell r="S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/>
          <cell r="D59">
            <v>0.55646395384058112</v>
          </cell>
          <cell r="E59">
            <v>0.54919902908144536</v>
          </cell>
          <cell r="F59">
            <v>0.5449911848898269</v>
          </cell>
          <cell r="G59">
            <v>0.5569537270375664</v>
          </cell>
          <cell r="H59">
            <v>0.5534497007961281</v>
          </cell>
          <cell r="I59">
            <v>0.55099556389737703</v>
          </cell>
          <cell r="J59">
            <v>0.54949300350543562</v>
          </cell>
          <cell r="K59">
            <v>0.54634336942019646</v>
          </cell>
          <cell r="L59">
            <v>0.44353604615941888</v>
          </cell>
          <cell r="M59">
            <v>0.45080097091855459</v>
          </cell>
          <cell r="N59">
            <v>0.4550088151101731</v>
          </cell>
          <cell r="O59">
            <v>0.44304627296243365</v>
          </cell>
          <cell r="P59">
            <v>0.44655029920387196</v>
          </cell>
          <cell r="Q59">
            <v>0.44900443610262297</v>
          </cell>
          <cell r="R59">
            <v>0.45050699649456438</v>
          </cell>
          <cell r="S59">
            <v>0.45365663057980354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0.49879161977363939</v>
          </cell>
          <cell r="E60">
            <v>0.50692814294017718</v>
          </cell>
          <cell r="F60">
            <v>0.51568712543596007</v>
          </cell>
          <cell r="G60">
            <v>0.50849607178850753</v>
          </cell>
          <cell r="H60">
            <v>0.50307971648248695</v>
          </cell>
          <cell r="I60">
            <v>0.51106217971816792</v>
          </cell>
          <cell r="J60">
            <v>0.5057352395188186</v>
          </cell>
          <cell r="K60">
            <v>0.49967406450939161</v>
          </cell>
          <cell r="L60">
            <v>0.50120838022636061</v>
          </cell>
          <cell r="M60">
            <v>0.49307185705982282</v>
          </cell>
          <cell r="N60">
            <v>0.48431287456403993</v>
          </cell>
          <cell r="O60">
            <v>0.49150392821149247</v>
          </cell>
          <cell r="P60">
            <v>0.49692028351751311</v>
          </cell>
          <cell r="Q60">
            <v>0.48893782028183208</v>
          </cell>
          <cell r="R60">
            <v>0.49426476048118145</v>
          </cell>
          <cell r="S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0.54776141149748969</v>
          </cell>
          <cell r="E61">
            <v>0.54355439488694934</v>
          </cell>
          <cell r="F61">
            <v>0.54157589713430576</v>
          </cell>
          <cell r="G61">
            <v>0.53233257652155785</v>
          </cell>
          <cell r="H61">
            <v>0.52561259626512735</v>
          </cell>
          <cell r="I61">
            <v>0.54556193417158749</v>
          </cell>
          <cell r="J61">
            <v>0.54125440817183856</v>
          </cell>
          <cell r="K61">
            <v>0.52903721002160786</v>
          </cell>
          <cell r="L61">
            <v>0.45223858850251031</v>
          </cell>
          <cell r="M61">
            <v>0.45644560511305066</v>
          </cell>
          <cell r="N61">
            <v>0.45842410286569424</v>
          </cell>
          <cell r="O61">
            <v>0.46766742347844215</v>
          </cell>
          <cell r="P61">
            <v>0.47438740373487265</v>
          </cell>
          <cell r="Q61">
            <v>0.45443806582841251</v>
          </cell>
          <cell r="R61">
            <v>0.45874559182816144</v>
          </cell>
          <cell r="S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0.76398983744035698</v>
          </cell>
          <cell r="E62">
            <v>0.74549750066616227</v>
          </cell>
          <cell r="F62">
            <v>0.70106935496205414</v>
          </cell>
          <cell r="G62">
            <v>0.74268754346225663</v>
          </cell>
          <cell r="H62">
            <v>0.74246003165413565</v>
          </cell>
          <cell r="I62">
            <v>0.79062073872418093</v>
          </cell>
          <cell r="J62">
            <v>0.75954428281595232</v>
          </cell>
          <cell r="K62">
            <v>0.76015104577793502</v>
          </cell>
          <cell r="L62">
            <v>0.23601016255964308</v>
          </cell>
          <cell r="M62">
            <v>0.25450249933383773</v>
          </cell>
          <cell r="N62">
            <v>0.29893064503794592</v>
          </cell>
          <cell r="O62">
            <v>0.25731245653774337</v>
          </cell>
          <cell r="P62">
            <v>0.2575399683458644</v>
          </cell>
          <cell r="Q62">
            <v>0.20937926127581905</v>
          </cell>
          <cell r="R62">
            <v>0.24045571718404771</v>
          </cell>
          <cell r="S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0.57260457570351964</v>
          </cell>
          <cell r="E63">
            <v>0.57236370029985217</v>
          </cell>
          <cell r="F63">
            <v>0.57231370394520475</v>
          </cell>
          <cell r="G63">
            <v>0.57997579044393677</v>
          </cell>
          <cell r="H63">
            <v>0.61202237685403738</v>
          </cell>
          <cell r="I63">
            <v>0.60694196238067777</v>
          </cell>
          <cell r="J63">
            <v>0.60627744744701184</v>
          </cell>
          <cell r="K63">
            <v>0.60568067246077195</v>
          </cell>
          <cell r="L63">
            <v>0.42739542429648036</v>
          </cell>
          <cell r="M63">
            <v>0.42763629970014777</v>
          </cell>
          <cell r="N63">
            <v>0.42768629605479525</v>
          </cell>
          <cell r="O63">
            <v>0.42002420955606318</v>
          </cell>
          <cell r="P63">
            <v>0.38797762314596268</v>
          </cell>
          <cell r="Q63">
            <v>0.39305803761932223</v>
          </cell>
          <cell r="R63">
            <v>0.39372255255298821</v>
          </cell>
          <cell r="S63">
            <v>0.39431932753922799</v>
          </cell>
        </row>
        <row r="64">
          <cell r="A64" t="str">
            <v>Duquesne Light Holdings, Inc.</v>
          </cell>
          <cell r="B64">
            <v>4004306</v>
          </cell>
          <cell r="C64"/>
          <cell r="D64">
            <v>0.57260457570351964</v>
          </cell>
          <cell r="E64">
            <v>0.57236370029985217</v>
          </cell>
          <cell r="F64">
            <v>0.57231370394520475</v>
          </cell>
          <cell r="G64">
            <v>0.57997579044393677</v>
          </cell>
          <cell r="H64">
            <v>0.61202237685403738</v>
          </cell>
          <cell r="I64">
            <v>0.60694196238067777</v>
          </cell>
          <cell r="J64">
            <v>0.60627744744701184</v>
          </cell>
          <cell r="K64">
            <v>0.60568067246077195</v>
          </cell>
          <cell r="L64">
            <v>0.42739542429648036</v>
          </cell>
          <cell r="M64">
            <v>0.42763629970014777</v>
          </cell>
          <cell r="N64">
            <v>0.42768629605479525</v>
          </cell>
          <cell r="O64">
            <v>0.42002420955606318</v>
          </cell>
          <cell r="P64">
            <v>0.38797762314596268</v>
          </cell>
          <cell r="Q64">
            <v>0.39305803761932223</v>
          </cell>
          <cell r="R64">
            <v>0.39372255255298821</v>
          </cell>
          <cell r="S64">
            <v>0.39431932753922799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</row>
        <row r="66">
          <cell r="A66" t="str">
            <v>Edison International</v>
          </cell>
          <cell r="B66">
            <v>4056943</v>
          </cell>
          <cell r="C66"/>
          <cell r="D66">
            <v>0.56606182236204761</v>
          </cell>
          <cell r="E66">
            <v>0.54924708510149145</v>
          </cell>
          <cell r="F66">
            <v>0.55462873533721491</v>
          </cell>
          <cell r="G66">
            <v>0.54774510181741487</v>
          </cell>
          <cell r="H66">
            <v>0.56512446828464602</v>
          </cell>
          <cell r="I66">
            <v>0.55762684528801865</v>
          </cell>
          <cell r="J66">
            <v>0.56208060070132515</v>
          </cell>
          <cell r="K66">
            <v>0.57082737398248662</v>
          </cell>
          <cell r="L66">
            <v>0.43393817763795245</v>
          </cell>
          <cell r="M66">
            <v>0.45075291489850855</v>
          </cell>
          <cell r="N66">
            <v>0.44537126466278509</v>
          </cell>
          <cell r="O66">
            <v>0.45225489818258519</v>
          </cell>
          <cell r="P66">
            <v>0.43487553171535404</v>
          </cell>
          <cell r="Q66">
            <v>0.4423731547119813</v>
          </cell>
          <cell r="R66">
            <v>0.43791939929867491</v>
          </cell>
          <cell r="S66">
            <v>0.42917262601751344</v>
          </cell>
        </row>
        <row r="67">
          <cell r="A67" t="str">
            <v>El Paso Electric Company</v>
          </cell>
          <cell r="B67">
            <v>4056994</v>
          </cell>
          <cell r="C67"/>
          <cell r="D67">
            <v>0.53625708498436797</v>
          </cell>
          <cell r="E67">
            <v>0.52569615637235245</v>
          </cell>
          <cell r="F67">
            <v>0.51914880047045042</v>
          </cell>
          <cell r="G67">
            <v>0.51761929652949634</v>
          </cell>
          <cell r="H67">
            <v>0.50367945297497307</v>
          </cell>
          <cell r="I67">
            <v>0.49057223979026771</v>
          </cell>
          <cell r="J67">
            <v>0.48472786103167381</v>
          </cell>
          <cell r="K67">
            <v>0.48316262974170188</v>
          </cell>
          <cell r="L67">
            <v>0.46374291501563203</v>
          </cell>
          <cell r="M67">
            <v>0.47430384362764749</v>
          </cell>
          <cell r="N67">
            <v>0.48085119952954963</v>
          </cell>
          <cell r="O67">
            <v>0.48238070347050366</v>
          </cell>
          <cell r="P67">
            <v>0.49632054702502698</v>
          </cell>
          <cell r="Q67">
            <v>0.50942776020973235</v>
          </cell>
          <cell r="R67">
            <v>0.51527213896832624</v>
          </cell>
          <cell r="S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/>
          <cell r="D68">
            <v>0.53313743736969077</v>
          </cell>
          <cell r="E68">
            <v>0.52823503862501164</v>
          </cell>
          <cell r="F68">
            <v>0.5273377707045086</v>
          </cell>
          <cell r="G68">
            <v>0.52295825530924034</v>
          </cell>
          <cell r="H68">
            <v>0.52370893064460899</v>
          </cell>
          <cell r="I68">
            <v>0.51523188190209035</v>
          </cell>
          <cell r="J68">
            <v>0.53357704283082563</v>
          </cell>
          <cell r="K68">
            <v>0.53154512110865015</v>
          </cell>
          <cell r="L68">
            <v>0.46686256263030923</v>
          </cell>
          <cell r="M68">
            <v>0.47176496137498836</v>
          </cell>
          <cell r="N68">
            <v>0.47266222929549134</v>
          </cell>
          <cell r="O68">
            <v>0.47704174469075966</v>
          </cell>
          <cell r="P68">
            <v>0.47629106935539106</v>
          </cell>
          <cell r="Q68">
            <v>0.48476811809790965</v>
          </cell>
          <cell r="R68">
            <v>0.46642295716917431</v>
          </cell>
          <cell r="S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0.60156935386749943</v>
          </cell>
          <cell r="E70">
            <v>0.59886536617911879</v>
          </cell>
          <cell r="F70">
            <v>0.61014186999758202</v>
          </cell>
          <cell r="G70">
            <v>0.58430043440935042</v>
          </cell>
          <cell r="H70">
            <v>0.58412719914035871</v>
          </cell>
          <cell r="I70">
            <v>0.58255114941315234</v>
          </cell>
          <cell r="J70">
            <v>0.58682896460055434</v>
          </cell>
          <cell r="K70">
            <v>0.58572125258783081</v>
          </cell>
          <cell r="L70">
            <v>0.39843064613250057</v>
          </cell>
          <cell r="M70">
            <v>0.40113463382088121</v>
          </cell>
          <cell r="N70">
            <v>0.38985813000241798</v>
          </cell>
          <cell r="O70">
            <v>0.41569956559064958</v>
          </cell>
          <cell r="P70">
            <v>0.41587280085964123</v>
          </cell>
          <cell r="Q70">
            <v>0.41744885058684766</v>
          </cell>
          <cell r="R70">
            <v>0.41317103539944572</v>
          </cell>
          <cell r="S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0.47670737764413484</v>
          </cell>
          <cell r="E71">
            <v>0.46876164941447546</v>
          </cell>
          <cell r="F71">
            <v>0.45218414477715274</v>
          </cell>
          <cell r="G71">
            <v>0.46272605591047511</v>
          </cell>
          <cell r="H71">
            <v>0.45967295518417434</v>
          </cell>
          <cell r="I71">
            <v>0.44264687211088483</v>
          </cell>
          <cell r="J71">
            <v>0.48380230321800488</v>
          </cell>
          <cell r="K71">
            <v>0.48410375213619344</v>
          </cell>
          <cell r="L71">
            <v>0.52329262235586516</v>
          </cell>
          <cell r="M71">
            <v>0.53123835058552449</v>
          </cell>
          <cell r="N71">
            <v>0.54781585522284726</v>
          </cell>
          <cell r="O71">
            <v>0.53727394408952489</v>
          </cell>
          <cell r="P71">
            <v>0.54032704481582561</v>
          </cell>
          <cell r="Q71">
            <v>0.55735312788911517</v>
          </cell>
          <cell r="R71">
            <v>0.51619769678199512</v>
          </cell>
          <cell r="S71">
            <v>0.5158962478638065</v>
          </cell>
        </row>
        <row r="72">
          <cell r="A72" t="str">
            <v>Entergy Corporation</v>
          </cell>
          <cell r="B72">
            <v>4007889</v>
          </cell>
          <cell r="C72"/>
          <cell r="D72" t="str">
            <v>N/A</v>
          </cell>
          <cell r="E72" t="str">
            <v>N/A</v>
          </cell>
          <cell r="F72">
            <v>0.50010320642462913</v>
          </cell>
          <cell r="G72">
            <v>0.50271955830156323</v>
          </cell>
          <cell r="H72">
            <v>0.49693335685071843</v>
          </cell>
          <cell r="I72">
            <v>0.4921019797669729</v>
          </cell>
          <cell r="J72">
            <v>0.51227794279757743</v>
          </cell>
          <cell r="K72">
            <v>0.51219864914441249</v>
          </cell>
          <cell r="L72" t="str">
            <v>N/A</v>
          </cell>
          <cell r="M72" t="str">
            <v>N/A</v>
          </cell>
          <cell r="N72">
            <v>0.49989679357537087</v>
          </cell>
          <cell r="O72">
            <v>0.49728044169843677</v>
          </cell>
          <cell r="P72">
            <v>0.50306664314928162</v>
          </cell>
          <cell r="Q72">
            <v>0.5078980202330271</v>
          </cell>
          <cell r="R72">
            <v>0.48772205720242257</v>
          </cell>
          <cell r="S72">
            <v>0.48780135085558757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0.49932250583186305</v>
          </cell>
          <cell r="E73">
            <v>0.51676040518746058</v>
          </cell>
          <cell r="F73">
            <v>0.51820392831329432</v>
          </cell>
          <cell r="G73">
            <v>0.51599002994972576</v>
          </cell>
          <cell r="H73">
            <v>0.50263022682007086</v>
          </cell>
          <cell r="I73">
            <v>0.47332866031221804</v>
          </cell>
          <cell r="J73">
            <v>0.47614918214328017</v>
          </cell>
          <cell r="K73">
            <v>0.50232168891330864</v>
          </cell>
          <cell r="L73">
            <v>0.50067749416813701</v>
          </cell>
          <cell r="M73">
            <v>0.48323959481253942</v>
          </cell>
          <cell r="N73">
            <v>0.48179607168670568</v>
          </cell>
          <cell r="O73">
            <v>0.48400997005027424</v>
          </cell>
          <cell r="P73">
            <v>0.49736977317992914</v>
          </cell>
          <cell r="Q73">
            <v>0.52667133968778201</v>
          </cell>
          <cell r="R73">
            <v>0.52385081785671983</v>
          </cell>
          <cell r="S73">
            <v>0.49767831108669142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0.48870727204984116</v>
          </cell>
          <cell r="E74">
            <v>0.4875777603249688</v>
          </cell>
          <cell r="F74">
            <v>0.5036926374611872</v>
          </cell>
          <cell r="G74">
            <v>0.50117755089288551</v>
          </cell>
          <cell r="H74">
            <v>0.49498943969508291</v>
          </cell>
          <cell r="I74">
            <v>0.51877295216534236</v>
          </cell>
          <cell r="J74">
            <v>0.54762710614436771</v>
          </cell>
          <cell r="K74">
            <v>0.54614198785270496</v>
          </cell>
          <cell r="L74">
            <v>0.5112927279501589</v>
          </cell>
          <cell r="M74">
            <v>0.5124222396750312</v>
          </cell>
          <cell r="N74">
            <v>0.49630736253881275</v>
          </cell>
          <cell r="O74">
            <v>0.49882244910711443</v>
          </cell>
          <cell r="P74">
            <v>0.50501056030491709</v>
          </cell>
          <cell r="Q74">
            <v>0.48122704783465764</v>
          </cell>
          <cell r="R74">
            <v>0.45237289385563234</v>
          </cell>
          <cell r="S74">
            <v>0.45385801214729504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0.48976544635051872</v>
          </cell>
          <cell r="E75">
            <v>0.49752876881655905</v>
          </cell>
          <cell r="F75">
            <v>0.46997868121901881</v>
          </cell>
          <cell r="G75">
            <v>0.48632599768961199</v>
          </cell>
          <cell r="H75">
            <v>0.47888589964617412</v>
          </cell>
          <cell r="I75">
            <v>0.47038885306292288</v>
          </cell>
          <cell r="J75">
            <v>0.46558950787571002</v>
          </cell>
          <cell r="K75">
            <v>0.4419906490800683</v>
          </cell>
          <cell r="L75">
            <v>0.51023455364948134</v>
          </cell>
          <cell r="M75">
            <v>0.50247123118344095</v>
          </cell>
          <cell r="N75">
            <v>0.53002131878098124</v>
          </cell>
          <cell r="O75">
            <v>0.51367400231038796</v>
          </cell>
          <cell r="P75">
            <v>0.52111410035382588</v>
          </cell>
          <cell r="Q75">
            <v>0.52961114693707712</v>
          </cell>
          <cell r="R75">
            <v>0.53441049212429004</v>
          </cell>
          <cell r="S75">
            <v>0.55800935091993165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0.52627064436638182</v>
          </cell>
          <cell r="E76">
            <v>0.51538879032759766</v>
          </cell>
          <cell r="F76">
            <v>0.50888255636777024</v>
          </cell>
          <cell r="G76">
            <v>0.50013163512954451</v>
          </cell>
          <cell r="H76">
            <v>0.49852292627060524</v>
          </cell>
          <cell r="I76">
            <v>0.42279088364654138</v>
          </cell>
          <cell r="J76">
            <v>0.5243608133516835</v>
          </cell>
          <cell r="K76">
            <v>0.52313279646297173</v>
          </cell>
          <cell r="L76">
            <v>0.47372935563361818</v>
          </cell>
          <cell r="M76">
            <v>0.48461120967240229</v>
          </cell>
          <cell r="N76">
            <v>0.49111744363222976</v>
          </cell>
          <cell r="O76">
            <v>0.49986836487045555</v>
          </cell>
          <cell r="P76">
            <v>0.50147707372939476</v>
          </cell>
          <cell r="Q76">
            <v>0.57720911635345862</v>
          </cell>
          <cell r="R76">
            <v>0.4756391866483165</v>
          </cell>
          <cell r="S76">
            <v>0.47686720353702827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0.50141113609969512</v>
          </cell>
          <cell r="E77">
            <v>0.49043301323388988</v>
          </cell>
          <cell r="F77">
            <v>0.48105163495883174</v>
          </cell>
          <cell r="G77">
            <v>0.48875241200785946</v>
          </cell>
          <cell r="H77">
            <v>0.48588942844524097</v>
          </cell>
          <cell r="I77">
            <v>0.48282231231713407</v>
          </cell>
          <cell r="J77">
            <v>0.47967272615077372</v>
          </cell>
          <cell r="K77">
            <v>0.47943230166481438</v>
          </cell>
          <cell r="L77">
            <v>0.49858886390030482</v>
          </cell>
          <cell r="M77">
            <v>0.50956698676611012</v>
          </cell>
          <cell r="N77">
            <v>0.51894836504116826</v>
          </cell>
          <cell r="O77">
            <v>0.51124758799214054</v>
          </cell>
          <cell r="P77">
            <v>0.51411057155475903</v>
          </cell>
          <cell r="Q77">
            <v>0.51717768768286587</v>
          </cell>
          <cell r="R77">
            <v>0.52032727384922628</v>
          </cell>
          <cell r="S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/>
          <cell r="D78">
            <v>0.55889703442755634</v>
          </cell>
          <cell r="E78">
            <v>0.56221512250269368</v>
          </cell>
          <cell r="F78">
            <v>0.55951537332346346</v>
          </cell>
          <cell r="G78">
            <v>0.55690828472853859</v>
          </cell>
          <cell r="H78">
            <v>0.5469105920521834</v>
          </cell>
          <cell r="I78">
            <v>0.55245435969033885</v>
          </cell>
          <cell r="J78">
            <v>0.55677838807511204</v>
          </cell>
          <cell r="K78">
            <v>0.55334051805793161</v>
          </cell>
          <cell r="L78">
            <v>0.44110296557244366</v>
          </cell>
          <cell r="M78">
            <v>0.43778487749730632</v>
          </cell>
          <cell r="N78">
            <v>0.44048462667653654</v>
          </cell>
          <cell r="O78">
            <v>0.44309171527146141</v>
          </cell>
          <cell r="P78">
            <v>0.4530894079478166</v>
          </cell>
          <cell r="Q78">
            <v>0.44754564030966115</v>
          </cell>
          <cell r="R78">
            <v>0.4432216119248879</v>
          </cell>
          <cell r="S78">
            <v>0.44665948194206839</v>
          </cell>
        </row>
        <row r="79">
          <cell r="A79" t="str">
            <v>FirstEnergy Corp.</v>
          </cell>
          <cell r="B79">
            <v>4056944</v>
          </cell>
          <cell r="C79"/>
          <cell r="D79">
            <v>0.53411126225170502</v>
          </cell>
          <cell r="E79">
            <v>0.53446612714216024</v>
          </cell>
          <cell r="F79">
            <v>0.53140337925764281</v>
          </cell>
          <cell r="G79">
            <v>0.51716315167752702</v>
          </cell>
          <cell r="H79">
            <v>0.5202001149544011</v>
          </cell>
          <cell r="I79">
            <v>0.50715108011686105</v>
          </cell>
          <cell r="J79">
            <v>0.49018104851946637</v>
          </cell>
          <cell r="K79">
            <v>0.48959533802611654</v>
          </cell>
          <cell r="L79">
            <v>0.46588873774829503</v>
          </cell>
          <cell r="M79">
            <v>0.46553387285783981</v>
          </cell>
          <cell r="N79">
            <v>0.46859662074235725</v>
          </cell>
          <cell r="O79">
            <v>0.48283684832247298</v>
          </cell>
          <cell r="P79">
            <v>0.4797998850455989</v>
          </cell>
          <cell r="Q79">
            <v>0.49284891988313889</v>
          </cell>
          <cell r="R79">
            <v>0.50981895148053369</v>
          </cell>
          <cell r="S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0.4765885537394009</v>
          </cell>
          <cell r="E80">
            <v>0.47784963561363858</v>
          </cell>
          <cell r="F80">
            <v>0.48484714678912588</v>
          </cell>
          <cell r="G80">
            <v>0.48806230454654798</v>
          </cell>
          <cell r="H80">
            <v>0.4769210075995905</v>
          </cell>
          <cell r="I80">
            <v>0.48204930890579217</v>
          </cell>
          <cell r="J80">
            <v>0.48458921760643231</v>
          </cell>
          <cell r="K80">
            <v>0.47779120600390912</v>
          </cell>
          <cell r="L80">
            <v>0.5234114462605991</v>
          </cell>
          <cell r="M80">
            <v>0.52215036438636142</v>
          </cell>
          <cell r="N80">
            <v>0.51515285321087412</v>
          </cell>
          <cell r="O80">
            <v>0.51193769545345202</v>
          </cell>
          <cell r="P80">
            <v>0.52307899240040945</v>
          </cell>
          <cell r="Q80">
            <v>0.51795069109420788</v>
          </cell>
          <cell r="R80">
            <v>0.51541078239356763</v>
          </cell>
          <cell r="S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0.59071612546149399</v>
          </cell>
          <cell r="E81">
            <v>0.61036828574533109</v>
          </cell>
          <cell r="F81">
            <v>0.61729756053317208</v>
          </cell>
          <cell r="G81">
            <v>0.60935125417430525</v>
          </cell>
          <cell r="H81">
            <v>0.59961360062408964</v>
          </cell>
          <cell r="I81">
            <v>0.60543602039901356</v>
          </cell>
          <cell r="J81">
            <v>0.61267506915122538</v>
          </cell>
          <cell r="K81">
            <v>0.60188404577437793</v>
          </cell>
          <cell r="L81">
            <v>0.40928387453850607</v>
          </cell>
          <cell r="M81">
            <v>0.38963171425466886</v>
          </cell>
          <cell r="N81">
            <v>0.38270243946682797</v>
          </cell>
          <cell r="O81">
            <v>0.39064874582569475</v>
          </cell>
          <cell r="P81">
            <v>0.40038639937591042</v>
          </cell>
          <cell r="Q81">
            <v>0.39456397960098649</v>
          </cell>
          <cell r="R81">
            <v>0.38732493084877467</v>
          </cell>
          <cell r="S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0.50975999166723318</v>
          </cell>
          <cell r="E82">
            <v>0.49956925707981359</v>
          </cell>
          <cell r="F82">
            <v>0.49224638333903831</v>
          </cell>
          <cell r="G82">
            <v>0.50474110674224104</v>
          </cell>
          <cell r="H82">
            <v>0.5060998759059151</v>
          </cell>
          <cell r="I82">
            <v>0.4957416333404509</v>
          </cell>
          <cell r="J82">
            <v>0.51055999718800793</v>
          </cell>
          <cell r="K82">
            <v>0.48500607858288375</v>
          </cell>
          <cell r="L82">
            <v>0.49024000833276682</v>
          </cell>
          <cell r="M82">
            <v>0.50043074292018641</v>
          </cell>
          <cell r="N82">
            <v>0.50775361666096164</v>
          </cell>
          <cell r="O82">
            <v>0.49525889325775901</v>
          </cell>
          <cell r="P82">
            <v>0.49390012409408485</v>
          </cell>
          <cell r="Q82">
            <v>0.50425836665954915</v>
          </cell>
          <cell r="R82">
            <v>0.48944000281199201</v>
          </cell>
          <cell r="S82">
            <v>0.5149939214171162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0.51748917296211872</v>
          </cell>
          <cell r="E83">
            <v>0.51103129090872068</v>
          </cell>
          <cell r="F83">
            <v>0.50789765645935647</v>
          </cell>
          <cell r="G83">
            <v>0.53424918147445499</v>
          </cell>
          <cell r="H83">
            <v>0.51682543720883789</v>
          </cell>
          <cell r="I83">
            <v>0.49925749979846978</v>
          </cell>
          <cell r="J83">
            <v>0.49699304071204331</v>
          </cell>
          <cell r="K83">
            <v>0.49777551965815647</v>
          </cell>
          <cell r="L83">
            <v>0.48251082703788128</v>
          </cell>
          <cell r="M83">
            <v>0.48896870909127932</v>
          </cell>
          <cell r="N83">
            <v>0.49210234354064353</v>
          </cell>
          <cell r="O83">
            <v>0.46575081852554506</v>
          </cell>
          <cell r="P83">
            <v>0.48317456279116211</v>
          </cell>
          <cell r="Q83">
            <v>0.50074250020153022</v>
          </cell>
          <cell r="R83">
            <v>0.50300695928795669</v>
          </cell>
          <cell r="S83">
            <v>0.50222448034184353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0.57985997938379275</v>
          </cell>
          <cell r="E84">
            <v>0.56645345354359689</v>
          </cell>
          <cell r="F84">
            <v>0.56597548312097123</v>
          </cell>
          <cell r="G84">
            <v>0.56802094191841079</v>
          </cell>
          <cell r="H84">
            <v>0.56527897468461052</v>
          </cell>
          <cell r="I84">
            <v>0.55976394990492429</v>
          </cell>
          <cell r="J84">
            <v>0.5553341128704401</v>
          </cell>
          <cell r="K84">
            <v>0.55323749718892179</v>
          </cell>
          <cell r="L84">
            <v>0.42014002061620731</v>
          </cell>
          <cell r="M84">
            <v>0.43354654645640311</v>
          </cell>
          <cell r="N84">
            <v>0.43402451687902871</v>
          </cell>
          <cell r="O84">
            <v>0.43197905808158926</v>
          </cell>
          <cell r="P84">
            <v>0.43472102531538948</v>
          </cell>
          <cell r="Q84">
            <v>0.44023605009507571</v>
          </cell>
          <cell r="R84">
            <v>0.44466588712955984</v>
          </cell>
          <cell r="S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0.70287008923182637</v>
          </cell>
          <cell r="E85">
            <v>0.69892270781389665</v>
          </cell>
          <cell r="F85">
            <v>0.69593888371562684</v>
          </cell>
          <cell r="G85">
            <v>0.68742368742368742</v>
          </cell>
          <cell r="H85">
            <v>0.66853804561745145</v>
          </cell>
          <cell r="I85">
            <v>0.64575907188876835</v>
          </cell>
          <cell r="J85">
            <v>0.78379313326991262</v>
          </cell>
          <cell r="K85">
            <v>0.66588009271827431</v>
          </cell>
          <cell r="L85">
            <v>0.29712991076817369</v>
          </cell>
          <cell r="M85">
            <v>0.30107729218610341</v>
          </cell>
          <cell r="N85">
            <v>0.30406111628437316</v>
          </cell>
          <cell r="O85">
            <v>0.31257631257631258</v>
          </cell>
          <cell r="P85">
            <v>0.33146195438254855</v>
          </cell>
          <cell r="Q85">
            <v>0.35424092811123165</v>
          </cell>
          <cell r="R85">
            <v>0.21620686673008735</v>
          </cell>
          <cell r="S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/>
          <cell r="D86">
            <v>0.52305464232451249</v>
          </cell>
          <cell r="E86">
            <v>0.51529258991823068</v>
          </cell>
          <cell r="F86">
            <v>0.51395252741376618</v>
          </cell>
          <cell r="G86">
            <v>0.51359344115786432</v>
          </cell>
          <cell r="H86">
            <v>0.51411917203490132</v>
          </cell>
          <cell r="I86">
            <v>0.51382559433470232</v>
          </cell>
          <cell r="J86">
            <v>0.52020099749315207</v>
          </cell>
          <cell r="K86">
            <v>0.54429472050632732</v>
          </cell>
          <cell r="L86">
            <v>0.47694535767548746</v>
          </cell>
          <cell r="M86">
            <v>0.48470741008176932</v>
          </cell>
          <cell r="N86">
            <v>0.48604747258623388</v>
          </cell>
          <cell r="O86">
            <v>0.48640655884213563</v>
          </cell>
          <cell r="P86">
            <v>0.48588082796509868</v>
          </cell>
          <cell r="Q86">
            <v>0.48617440566529763</v>
          </cell>
          <cell r="R86">
            <v>0.47979900250684793</v>
          </cell>
          <cell r="S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0.50877037888331456</v>
          </cell>
          <cell r="E87">
            <v>0.51024725120026637</v>
          </cell>
          <cell r="F87">
            <v>0.5119745626946629</v>
          </cell>
          <cell r="G87">
            <v>0.51325445497532474</v>
          </cell>
          <cell r="H87">
            <v>0.53531562816171574</v>
          </cell>
          <cell r="I87">
            <v>0.53142522644648471</v>
          </cell>
          <cell r="J87">
            <v>0.52934239641716685</v>
          </cell>
          <cell r="K87">
            <v>0.52523720786189887</v>
          </cell>
          <cell r="L87">
            <v>0.49122962111668544</v>
          </cell>
          <cell r="M87">
            <v>0.48975274879973363</v>
          </cell>
          <cell r="N87">
            <v>0.4880254373053371</v>
          </cell>
          <cell r="O87">
            <v>0.48674554502467532</v>
          </cell>
          <cell r="P87">
            <v>0.46468437183828426</v>
          </cell>
          <cell r="Q87">
            <v>0.46857477355351529</v>
          </cell>
          <cell r="R87">
            <v>0.47065760358283315</v>
          </cell>
          <cell r="S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0.50299897533862337</v>
          </cell>
          <cell r="E88">
            <v>0.53688130197538997</v>
          </cell>
          <cell r="F88">
            <v>0.5385007715945439</v>
          </cell>
          <cell r="G88">
            <v>0.52838963864047317</v>
          </cell>
          <cell r="H88">
            <v>0.52615350682045492</v>
          </cell>
          <cell r="I88">
            <v>0.50584200909896015</v>
          </cell>
          <cell r="J88">
            <v>0.51307902908265868</v>
          </cell>
          <cell r="K88">
            <v>0.50650991638312448</v>
          </cell>
          <cell r="L88">
            <v>0.49700102466137658</v>
          </cell>
          <cell r="M88">
            <v>0.46311869802461009</v>
          </cell>
          <cell r="N88">
            <v>0.4614992284054561</v>
          </cell>
          <cell r="O88">
            <v>0.47161036135952689</v>
          </cell>
          <cell r="P88">
            <v>0.47384649317954508</v>
          </cell>
          <cell r="Q88">
            <v>0.49415799090103985</v>
          </cell>
          <cell r="R88">
            <v>0.48692097091734132</v>
          </cell>
          <cell r="S88">
            <v>0.49349008361687546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</row>
        <row r="90">
          <cell r="A90" t="str">
            <v>Hawaiian Electric Company, Inc.</v>
          </cell>
          <cell r="B90"/>
          <cell r="C90" t="str">
            <v>Hawaiian Electric Industries, Inc.</v>
          </cell>
          <cell r="D90">
            <v>0.57320416288064224</v>
          </cell>
          <cell r="E90">
            <v>0.57068234275618868</v>
          </cell>
          <cell r="F90">
            <v>0.56875117731287983</v>
          </cell>
          <cell r="G90">
            <v>0.56680024854980016</v>
          </cell>
          <cell r="H90">
            <v>0.56680896542562831</v>
          </cell>
          <cell r="I90">
            <v>0.56393964247576622</v>
          </cell>
          <cell r="J90">
            <v>0.56261231189900274</v>
          </cell>
          <cell r="K90">
            <v>0.56188225379464485</v>
          </cell>
          <cell r="L90">
            <v>0.42679583711935781</v>
          </cell>
          <cell r="M90">
            <v>0.42931765724381127</v>
          </cell>
          <cell r="N90">
            <v>0.43124882268712017</v>
          </cell>
          <cell r="O90">
            <v>0.4331997514501999</v>
          </cell>
          <cell r="P90">
            <v>0.43319103457437175</v>
          </cell>
          <cell r="Q90">
            <v>0.43606035752423378</v>
          </cell>
          <cell r="R90">
            <v>0.43738768810099726</v>
          </cell>
          <cell r="S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/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0.5886863876752938</v>
          </cell>
          <cell r="E93">
            <v>0.5829476888498385</v>
          </cell>
          <cell r="F93">
            <v>0.57664446732424779</v>
          </cell>
          <cell r="G93">
            <v>0.56878068149310523</v>
          </cell>
          <cell r="H93">
            <v>0.56270528672959352</v>
          </cell>
          <cell r="I93">
            <v>0.55387636335132662</v>
          </cell>
          <cell r="J93">
            <v>0.51820857115576036</v>
          </cell>
          <cell r="K93">
            <v>0.53999758267828546</v>
          </cell>
          <cell r="L93">
            <v>0.4113136123247062</v>
          </cell>
          <cell r="M93">
            <v>0.4170523111501615</v>
          </cell>
          <cell r="N93">
            <v>0.42335553267575221</v>
          </cell>
          <cell r="O93">
            <v>0.43121931850689477</v>
          </cell>
          <cell r="P93">
            <v>0.43729471327040648</v>
          </cell>
          <cell r="Q93">
            <v>0.44612363664867333</v>
          </cell>
          <cell r="R93">
            <v>0.4817914288442397</v>
          </cell>
          <cell r="S93">
            <v>0.46000241732171449</v>
          </cell>
        </row>
        <row r="94">
          <cell r="A94" t="str">
            <v>IDACORP, Inc.</v>
          </cell>
          <cell r="B94">
            <v>4056949</v>
          </cell>
          <cell r="C94"/>
          <cell r="D94">
            <v>0.52915841461513013</v>
          </cell>
          <cell r="E94">
            <v>0.52030332266964574</v>
          </cell>
          <cell r="F94">
            <v>0.51723706122078139</v>
          </cell>
          <cell r="G94">
            <v>0.51612239784238367</v>
          </cell>
          <cell r="H94">
            <v>0.50514833127861791</v>
          </cell>
          <cell r="I94">
            <v>0.49741403206528706</v>
          </cell>
          <cell r="J94">
            <v>0.51660011897111069</v>
          </cell>
          <cell r="K94">
            <v>0.5139028289322487</v>
          </cell>
          <cell r="L94">
            <v>0.47084158538486987</v>
          </cell>
          <cell r="M94">
            <v>0.47969667733035426</v>
          </cell>
          <cell r="N94">
            <v>0.48276293877921855</v>
          </cell>
          <cell r="O94">
            <v>0.48387760215761627</v>
          </cell>
          <cell r="P94">
            <v>0.49485166872138209</v>
          </cell>
          <cell r="Q94">
            <v>0.502585967934713</v>
          </cell>
          <cell r="R94">
            <v>0.48339988102888937</v>
          </cell>
          <cell r="S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0.52915841461513013</v>
          </cell>
          <cell r="E95">
            <v>0.52030332266964574</v>
          </cell>
          <cell r="F95">
            <v>0.51723706122078139</v>
          </cell>
          <cell r="G95">
            <v>0.51612239784238367</v>
          </cell>
          <cell r="H95">
            <v>0.50514833127861791</v>
          </cell>
          <cell r="I95">
            <v>0.49741403206528706</v>
          </cell>
          <cell r="J95">
            <v>0.51660011897111069</v>
          </cell>
          <cell r="K95">
            <v>0.5139028289322487</v>
          </cell>
          <cell r="L95">
            <v>0.47084158538486987</v>
          </cell>
          <cell r="M95">
            <v>0.47969667733035426</v>
          </cell>
          <cell r="N95">
            <v>0.48276293877921855</v>
          </cell>
          <cell r="O95">
            <v>0.48387760215761627</v>
          </cell>
          <cell r="P95">
            <v>0.49485166872138209</v>
          </cell>
          <cell r="Q95">
            <v>0.502585967934713</v>
          </cell>
          <cell r="R95">
            <v>0.48339988102888937</v>
          </cell>
          <cell r="S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0.5145261851101528</v>
          </cell>
          <cell r="E97">
            <v>0.51387561061511244</v>
          </cell>
          <cell r="F97">
            <v>0.51630984053450169</v>
          </cell>
          <cell r="G97">
            <v>0.50801849018006517</v>
          </cell>
          <cell r="H97">
            <v>0.48273920605701542</v>
          </cell>
          <cell r="I97">
            <v>0.47774049071009472</v>
          </cell>
          <cell r="J97">
            <v>0.46877878809209739</v>
          </cell>
          <cell r="K97">
            <v>0.49594247009608022</v>
          </cell>
          <cell r="L97">
            <v>0.4854738148898472</v>
          </cell>
          <cell r="M97">
            <v>0.4861243893848875</v>
          </cell>
          <cell r="N97">
            <v>0.48369015946549831</v>
          </cell>
          <cell r="O97">
            <v>0.49198150981993483</v>
          </cell>
          <cell r="P97">
            <v>0.51726079394298463</v>
          </cell>
          <cell r="Q97">
            <v>0.52225950928990528</v>
          </cell>
          <cell r="R97">
            <v>0.53122121190790261</v>
          </cell>
          <cell r="S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0.45543444615882633</v>
          </cell>
          <cell r="E98">
            <v>0.46156416065969175</v>
          </cell>
          <cell r="F98">
            <v>0.46647548107283465</v>
          </cell>
          <cell r="G98">
            <v>0.4674710725405874</v>
          </cell>
          <cell r="H98">
            <v>0.46654284776526855</v>
          </cell>
          <cell r="I98">
            <v>0.45247585212689506</v>
          </cell>
          <cell r="J98">
            <v>0.46396484293564821</v>
          </cell>
          <cell r="K98">
            <v>0.46735623180127533</v>
          </cell>
          <cell r="L98">
            <v>0.54456555384117367</v>
          </cell>
          <cell r="M98">
            <v>0.53843583934030825</v>
          </cell>
          <cell r="N98">
            <v>0.53352451892716535</v>
          </cell>
          <cell r="O98">
            <v>0.5325289274594126</v>
          </cell>
          <cell r="P98">
            <v>0.53345715223473145</v>
          </cell>
          <cell r="Q98">
            <v>0.54752414787310499</v>
          </cell>
          <cell r="R98">
            <v>0.53603515706435179</v>
          </cell>
          <cell r="S98">
            <v>0.53264376819872472</v>
          </cell>
        </row>
        <row r="99">
          <cell r="A99" t="str">
            <v>Integrys Energy Group, Inc.</v>
          </cell>
          <cell r="B99">
            <v>4057067</v>
          </cell>
          <cell r="C99"/>
          <cell r="D99">
            <v>0.55213618114270047</v>
          </cell>
          <cell r="E99">
            <v>0.54951991635644248</v>
          </cell>
          <cell r="F99">
            <v>0.54928846761868666</v>
          </cell>
          <cell r="G99">
            <v>0.54535366901472515</v>
          </cell>
          <cell r="H99">
            <v>0.6183649396987223</v>
          </cell>
          <cell r="I99">
            <v>0.61701346544715452</v>
          </cell>
          <cell r="J99">
            <v>0.62259086055314383</v>
          </cell>
          <cell r="K99">
            <v>0.57819635482828169</v>
          </cell>
          <cell r="L99">
            <v>0.44786381885729953</v>
          </cell>
          <cell r="M99">
            <v>0.45048008364355757</v>
          </cell>
          <cell r="N99">
            <v>0.45071153238131328</v>
          </cell>
          <cell r="O99">
            <v>0.4546463309852749</v>
          </cell>
          <cell r="P99">
            <v>0.3816350603012777</v>
          </cell>
          <cell r="Q99">
            <v>0.38298653455284554</v>
          </cell>
          <cell r="R99">
            <v>0.37740913944685611</v>
          </cell>
          <cell r="S99">
            <v>0.42180364517171826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0.56575187462566046</v>
          </cell>
          <cell r="E100">
            <v>0.54770007108811891</v>
          </cell>
          <cell r="F100">
            <v>0.54618631821281671</v>
          </cell>
          <cell r="G100">
            <v>0.54149114682883193</v>
          </cell>
          <cell r="H100">
            <v>0.56812293487535404</v>
          </cell>
          <cell r="I100">
            <v>0.55515205130061618</v>
          </cell>
          <cell r="J100">
            <v>0.55594694689660229</v>
          </cell>
          <cell r="K100">
            <v>0.54264656782446297</v>
          </cell>
          <cell r="L100">
            <v>0.4342481253743396</v>
          </cell>
          <cell r="M100">
            <v>0.45229992891188109</v>
          </cell>
          <cell r="N100">
            <v>0.45381368178718329</v>
          </cell>
          <cell r="O100">
            <v>0.45850885317116802</v>
          </cell>
          <cell r="P100">
            <v>0.43187706512464596</v>
          </cell>
          <cell r="Q100">
            <v>0.44484794869938382</v>
          </cell>
          <cell r="R100">
            <v>0.44405305310339771</v>
          </cell>
          <cell r="S100">
            <v>0.45735343217553709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0.55236674886159243</v>
          </cell>
          <cell r="E101">
            <v>0.54489674160573009</v>
          </cell>
          <cell r="F101">
            <v>0.54197183875740151</v>
          </cell>
          <cell r="G101">
            <v>0.53937490374792296</v>
          </cell>
          <cell r="H101">
            <v>0.54284647347856108</v>
          </cell>
          <cell r="I101">
            <v>0.60623950170001961</v>
          </cell>
          <cell r="J101">
            <v>0.60304951260033546</v>
          </cell>
          <cell r="K101">
            <v>0.60032645805848683</v>
          </cell>
          <cell r="L101">
            <v>0.44763325113840757</v>
          </cell>
          <cell r="M101">
            <v>0.45510325839426996</v>
          </cell>
          <cell r="N101">
            <v>0.45802816124259843</v>
          </cell>
          <cell r="O101">
            <v>0.46062509625207709</v>
          </cell>
          <cell r="P101">
            <v>0.45715352652143898</v>
          </cell>
          <cell r="Q101">
            <v>0.39376049829998033</v>
          </cell>
          <cell r="R101">
            <v>0.39695048739966454</v>
          </cell>
          <cell r="S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0.49540893223933563</v>
          </cell>
          <cell r="E102">
            <v>0.48670267376094178</v>
          </cell>
          <cell r="F102">
            <v>0.4846336250656671</v>
          </cell>
          <cell r="G102">
            <v>0.48457702282238607</v>
          </cell>
          <cell r="H102">
            <v>0.48566319206777969</v>
          </cell>
          <cell r="I102">
            <v>0.47697443801015565</v>
          </cell>
          <cell r="J102">
            <v>0.48678282975485715</v>
          </cell>
          <cell r="K102">
            <v>0.5236914468789573</v>
          </cell>
          <cell r="L102">
            <v>0.50459106776066442</v>
          </cell>
          <cell r="M102">
            <v>0.51329732623905822</v>
          </cell>
          <cell r="N102">
            <v>0.5153663749343329</v>
          </cell>
          <cell r="O102">
            <v>0.51542297717761387</v>
          </cell>
          <cell r="P102">
            <v>0.51433680793222025</v>
          </cell>
          <cell r="Q102">
            <v>0.52302556198984429</v>
          </cell>
          <cell r="R102">
            <v>0.51321717024514291</v>
          </cell>
          <cell r="S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0.72647861261641589</v>
          </cell>
          <cell r="E103">
            <v>0.77671058428817752</v>
          </cell>
          <cell r="F103">
            <v>0.69725509008825393</v>
          </cell>
          <cell r="G103">
            <v>0.69543417653649764</v>
          </cell>
          <cell r="H103">
            <v>0.65910987630342688</v>
          </cell>
          <cell r="I103">
            <v>0.65075099164476613</v>
          </cell>
          <cell r="J103">
            <v>0.62220437372977666</v>
          </cell>
          <cell r="K103">
            <v>0.62024141874298122</v>
          </cell>
          <cell r="L103">
            <v>0.27352138738358411</v>
          </cell>
          <cell r="M103">
            <v>0.22328941571182245</v>
          </cell>
          <cell r="N103">
            <v>0.30274490991174607</v>
          </cell>
          <cell r="O103">
            <v>0.30456582346350236</v>
          </cell>
          <cell r="P103">
            <v>0.34089012369657318</v>
          </cell>
          <cell r="Q103">
            <v>0.34924900835523387</v>
          </cell>
          <cell r="R103">
            <v>0.37779562627022334</v>
          </cell>
          <cell r="S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0.57298019404008482</v>
          </cell>
          <cell r="E104">
            <v>0.56678279211199856</v>
          </cell>
          <cell r="F104">
            <v>0.5665682698153659</v>
          </cell>
          <cell r="G104">
            <v>0.5651860794733905</v>
          </cell>
          <cell r="H104">
            <v>0.56461146598385847</v>
          </cell>
          <cell r="I104">
            <v>0.58182546016777092</v>
          </cell>
          <cell r="J104">
            <v>0.58020983662612069</v>
          </cell>
          <cell r="K104">
            <v>0.57866724152048832</v>
          </cell>
          <cell r="L104">
            <v>0.42701980595991518</v>
          </cell>
          <cell r="M104">
            <v>0.43321720788800144</v>
          </cell>
          <cell r="N104">
            <v>0.4334317301846341</v>
          </cell>
          <cell r="O104">
            <v>0.4348139205266095</v>
          </cell>
          <cell r="P104">
            <v>0.43538853401614158</v>
          </cell>
          <cell r="Q104">
            <v>0.41817453983222913</v>
          </cell>
          <cell r="R104">
            <v>0.41979016337387931</v>
          </cell>
          <cell r="S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0.46249755834886314</v>
          </cell>
          <cell r="E105">
            <v>0.48234642098091257</v>
          </cell>
          <cell r="F105">
            <v>0.50302292408969107</v>
          </cell>
          <cell r="G105">
            <v>0.52831771736161204</v>
          </cell>
          <cell r="H105">
            <v>0.46024127400851278</v>
          </cell>
          <cell r="I105">
            <v>0.47181449732448066</v>
          </cell>
          <cell r="J105">
            <v>0.47166036298436714</v>
          </cell>
          <cell r="K105">
            <v>0.46616940375104976</v>
          </cell>
          <cell r="L105">
            <v>0.53750244165113692</v>
          </cell>
          <cell r="M105">
            <v>0.51765357901908737</v>
          </cell>
          <cell r="N105">
            <v>0.49697707591030899</v>
          </cell>
          <cell r="O105">
            <v>0.47168228263838796</v>
          </cell>
          <cell r="P105">
            <v>0.53975872599148722</v>
          </cell>
          <cell r="Q105">
            <v>0.52818550267551934</v>
          </cell>
          <cell r="R105">
            <v>0.52833963701563291</v>
          </cell>
          <cell r="S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0.60257034994039949</v>
          </cell>
          <cell r="E106">
            <v>0.60033012718268219</v>
          </cell>
          <cell r="F106">
            <v>0.59901033771717183</v>
          </cell>
          <cell r="G106">
            <v>0.59284662824951662</v>
          </cell>
          <cell r="H106">
            <v>0.61654040206976135</v>
          </cell>
          <cell r="I106">
            <v>0.61374444392967809</v>
          </cell>
          <cell r="J106">
            <v>0.61023223755861156</v>
          </cell>
          <cell r="K106">
            <v>0.6017465910301999</v>
          </cell>
          <cell r="L106">
            <v>0.39742965005960057</v>
          </cell>
          <cell r="M106">
            <v>0.39966987281731786</v>
          </cell>
          <cell r="N106">
            <v>0.40098966228282817</v>
          </cell>
          <cell r="O106">
            <v>0.40715337175048338</v>
          </cell>
          <cell r="P106">
            <v>0.3834595979302387</v>
          </cell>
          <cell r="Q106">
            <v>0.38625555607032191</v>
          </cell>
          <cell r="R106">
            <v>0.38976776244138844</v>
          </cell>
          <cell r="S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0.60549933921139321</v>
          </cell>
          <cell r="E107">
            <v>0.60910014854194361</v>
          </cell>
          <cell r="F107">
            <v>0.58875660559702259</v>
          </cell>
          <cell r="G107">
            <v>0.6084726518147292</v>
          </cell>
          <cell r="H107">
            <v>0.60727329851156575</v>
          </cell>
          <cell r="I107">
            <v>0.60333201110670365</v>
          </cell>
          <cell r="J107">
            <v>0.60844965641457349</v>
          </cell>
          <cell r="K107">
            <v>0.5996476899671711</v>
          </cell>
          <cell r="L107">
            <v>0.39450066078860679</v>
          </cell>
          <cell r="M107">
            <v>0.39089985145805645</v>
          </cell>
          <cell r="N107">
            <v>0.41124339440297741</v>
          </cell>
          <cell r="O107">
            <v>0.39152734818527074</v>
          </cell>
          <cell r="P107">
            <v>0.39272670148843419</v>
          </cell>
          <cell r="Q107">
            <v>0.3966679888932963</v>
          </cell>
          <cell r="R107">
            <v>0.39155034358542651</v>
          </cell>
          <cell r="S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0.60618408520923905</v>
          </cell>
          <cell r="E109">
            <v>0.60132020067946224</v>
          </cell>
          <cell r="F109">
            <v>0.59469027927463913</v>
          </cell>
          <cell r="G109">
            <v>0.5917317645254927</v>
          </cell>
          <cell r="H109">
            <v>0.63316520740132431</v>
          </cell>
          <cell r="I109">
            <v>0.62948488905018074</v>
          </cell>
          <cell r="J109">
            <v>0.62592825113314599</v>
          </cell>
          <cell r="K109">
            <v>0.61947939985564171</v>
          </cell>
          <cell r="L109">
            <v>0.39381591479076095</v>
          </cell>
          <cell r="M109">
            <v>0.39867979932053782</v>
          </cell>
          <cell r="N109">
            <v>0.40530972072536081</v>
          </cell>
          <cell r="O109">
            <v>0.4082682354745073</v>
          </cell>
          <cell r="P109">
            <v>0.36683479259867569</v>
          </cell>
          <cell r="Q109">
            <v>0.3705151109498192</v>
          </cell>
          <cell r="R109">
            <v>0.37407174886685401</v>
          </cell>
          <cell r="S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0.59927172152103936</v>
          </cell>
          <cell r="E110">
            <v>0.59494323472765487</v>
          </cell>
          <cell r="F110">
            <v>0.59479123147006263</v>
          </cell>
          <cell r="G110">
            <v>0.58827040633599681</v>
          </cell>
          <cell r="H110">
            <v>0.59394210114231794</v>
          </cell>
          <cell r="I110">
            <v>0.61376299670578549</v>
          </cell>
          <cell r="J110">
            <v>0.61155964329849855</v>
          </cell>
          <cell r="K110">
            <v>0.60376630536645359</v>
          </cell>
          <cell r="L110">
            <v>0.4007282784789607</v>
          </cell>
          <cell r="M110">
            <v>0.40505676527234519</v>
          </cell>
          <cell r="N110">
            <v>0.40520876852993731</v>
          </cell>
          <cell r="O110">
            <v>0.41172959366400319</v>
          </cell>
          <cell r="P110">
            <v>0.40605789885768206</v>
          </cell>
          <cell r="Q110">
            <v>0.38623700329421451</v>
          </cell>
          <cell r="R110">
            <v>0.38844035670150145</v>
          </cell>
          <cell r="S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>
            <v>1</v>
          </cell>
          <cell r="H112">
            <v>1</v>
          </cell>
          <cell r="I112">
            <v>0.67438442808362264</v>
          </cell>
          <cell r="J112">
            <v>0.67609247129978645</v>
          </cell>
          <cell r="K112">
            <v>0.66760306511155887</v>
          </cell>
          <cell r="L112" t="str">
            <v>N/A</v>
          </cell>
          <cell r="M112" t="str">
            <v>N/A</v>
          </cell>
          <cell r="N112" t="str">
            <v>N/A</v>
          </cell>
          <cell r="O112">
            <v>0</v>
          </cell>
          <cell r="P112">
            <v>0</v>
          </cell>
          <cell r="Q112">
            <v>0.3256155719163773</v>
          </cell>
          <cell r="R112">
            <v>0.32390752870021355</v>
          </cell>
          <cell r="S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0.61034616232088301</v>
          </cell>
          <cell r="E113">
            <v>0.59111612680502257</v>
          </cell>
          <cell r="F113">
            <v>0.59088436540222389</v>
          </cell>
          <cell r="G113">
            <v>0.59114662190806611</v>
          </cell>
          <cell r="H113">
            <v>0.71584655396980512</v>
          </cell>
          <cell r="I113">
            <v>0.71285247258024698</v>
          </cell>
          <cell r="J113">
            <v>0.71246466594503954</v>
          </cell>
          <cell r="K113">
            <v>0.71244499794780924</v>
          </cell>
          <cell r="L113">
            <v>0.38965383767911704</v>
          </cell>
          <cell r="M113">
            <v>0.40888387319497749</v>
          </cell>
          <cell r="N113">
            <v>0.40911563459777606</v>
          </cell>
          <cell r="O113">
            <v>0.40885337809193395</v>
          </cell>
          <cell r="P113">
            <v>0.28415344603019488</v>
          </cell>
          <cell r="Q113">
            <v>0.28714752741975302</v>
          </cell>
          <cell r="R113">
            <v>0.2875353340549604</v>
          </cell>
          <cell r="S113">
            <v>0.2875550020521907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/>
          <cell r="D115">
            <v>0.87741257831817643</v>
          </cell>
          <cell r="E115">
            <v>0.87984050595199692</v>
          </cell>
          <cell r="F115">
            <v>0.87625054056208795</v>
          </cell>
          <cell r="G115">
            <v>0.8665674198172425</v>
          </cell>
          <cell r="H115">
            <v>0.87216866142712779</v>
          </cell>
          <cell r="I115">
            <v>0.88843988706115218</v>
          </cell>
          <cell r="J115">
            <v>0.88300616126990528</v>
          </cell>
          <cell r="K115">
            <v>0.88124680752650064</v>
          </cell>
          <cell r="L115">
            <v>0.12258742168182353</v>
          </cell>
          <cell r="M115">
            <v>0.12015949404800304</v>
          </cell>
          <cell r="N115">
            <v>0.12374945943791206</v>
          </cell>
          <cell r="O115">
            <v>0.13343258018275744</v>
          </cell>
          <cell r="P115">
            <v>0.12783133857287221</v>
          </cell>
          <cell r="Q115">
            <v>0.11156011293884778</v>
          </cell>
          <cell r="R115">
            <v>0.11699383873009474</v>
          </cell>
          <cell r="S115">
            <v>0.11875319247349934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0.50212468991725268</v>
          </cell>
          <cell r="E116">
            <v>0.49534126414206026</v>
          </cell>
          <cell r="F116">
            <v>0.51246044824280546</v>
          </cell>
          <cell r="G116">
            <v>0.50609184034896848</v>
          </cell>
          <cell r="H116">
            <v>0.44695606934377369</v>
          </cell>
          <cell r="I116">
            <v>0.47821655793565992</v>
          </cell>
          <cell r="J116">
            <v>0.47326928568514665</v>
          </cell>
          <cell r="K116">
            <v>0.52333910512380555</v>
          </cell>
          <cell r="L116">
            <v>0.49787531008274738</v>
          </cell>
          <cell r="M116">
            <v>0.50465873585793974</v>
          </cell>
          <cell r="N116">
            <v>0.48753955175719449</v>
          </cell>
          <cell r="O116">
            <v>0.49390815965103158</v>
          </cell>
          <cell r="P116">
            <v>0.55304393065622626</v>
          </cell>
          <cell r="Q116">
            <v>0.52178344206434002</v>
          </cell>
          <cell r="R116">
            <v>0.5267307143148533</v>
          </cell>
          <cell r="S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/>
          <cell r="D117">
            <v>0.59927172152103936</v>
          </cell>
          <cell r="E117">
            <v>0.59494323472765487</v>
          </cell>
          <cell r="F117">
            <v>0.59479123147006263</v>
          </cell>
          <cell r="G117">
            <v>0.58827040633599681</v>
          </cell>
          <cell r="H117">
            <v>0.59394210114231794</v>
          </cell>
          <cell r="I117">
            <v>0.61376299670578549</v>
          </cell>
          <cell r="J117">
            <v>0.61155964329849855</v>
          </cell>
          <cell r="K117">
            <v>0.60376630536645359</v>
          </cell>
          <cell r="L117">
            <v>0.4007282784789607</v>
          </cell>
          <cell r="M117">
            <v>0.40505676527234519</v>
          </cell>
          <cell r="N117">
            <v>0.40520876852993731</v>
          </cell>
          <cell r="O117">
            <v>0.41172959366400319</v>
          </cell>
          <cell r="P117">
            <v>0.40605789885768206</v>
          </cell>
          <cell r="Q117">
            <v>0.38623700329421451</v>
          </cell>
          <cell r="R117">
            <v>0.38844035670150145</v>
          </cell>
          <cell r="S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Integrys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0.51002968351721822</v>
          </cell>
          <cell r="E119">
            <v>0.50036931031868193</v>
          </cell>
          <cell r="F119">
            <v>0.53064679955144456</v>
          </cell>
          <cell r="G119">
            <v>0.51984825966620052</v>
          </cell>
          <cell r="H119">
            <v>0.47127623716637851</v>
          </cell>
          <cell r="I119">
            <v>0.52529188875936406</v>
          </cell>
          <cell r="J119">
            <v>0.52682000481427671</v>
          </cell>
          <cell r="K119">
            <v>0.52736284117578258</v>
          </cell>
          <cell r="L119">
            <v>0.48997031648278178</v>
          </cell>
          <cell r="M119">
            <v>0.49963068968131807</v>
          </cell>
          <cell r="N119">
            <v>0.4693532004485555</v>
          </cell>
          <cell r="O119">
            <v>0.48015174033379954</v>
          </cell>
          <cell r="P119">
            <v>0.52872376283362155</v>
          </cell>
          <cell r="Q119">
            <v>0.47470811124063589</v>
          </cell>
          <cell r="R119">
            <v>0.47317999518572329</v>
          </cell>
          <cell r="S119">
            <v>0.47263715882421736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0.51167670673972498</v>
          </cell>
          <cell r="E120">
            <v>0.50581052592522779</v>
          </cell>
          <cell r="F120">
            <v>0.50589712986106106</v>
          </cell>
          <cell r="G120">
            <v>0.5284545300217609</v>
          </cell>
          <cell r="H120">
            <v>0.50855181379202397</v>
          </cell>
          <cell r="I120">
            <v>0.518112588403285</v>
          </cell>
          <cell r="J120">
            <v>0.52874389291289026</v>
          </cell>
          <cell r="K120">
            <v>0.52846878758177496</v>
          </cell>
          <cell r="L120">
            <v>0.48832329326027502</v>
          </cell>
          <cell r="M120">
            <v>0.49418947407477221</v>
          </cell>
          <cell r="N120">
            <v>0.494102870138939</v>
          </cell>
          <cell r="O120">
            <v>0.4715454699782391</v>
          </cell>
          <cell r="P120">
            <v>0.49144818620797609</v>
          </cell>
          <cell r="Q120">
            <v>0.481887411596715</v>
          </cell>
          <cell r="R120">
            <v>0.47125610708710974</v>
          </cell>
          <cell r="S120">
            <v>0.47153121241822499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Integrys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0.46480660168871463</v>
          </cell>
          <cell r="E122">
            <v>0.46094627413763956</v>
          </cell>
          <cell r="F122">
            <v>0.45816163306325441</v>
          </cell>
          <cell r="G122">
            <v>0.51284735037616325</v>
          </cell>
          <cell r="H122">
            <v>0.45188037667222658</v>
          </cell>
          <cell r="I122">
            <v>0.41720776694009015</v>
          </cell>
          <cell r="J122">
            <v>0.41873309663918667</v>
          </cell>
          <cell r="K122">
            <v>0.49186512985926828</v>
          </cell>
          <cell r="L122">
            <v>0.53519339831128543</v>
          </cell>
          <cell r="M122">
            <v>0.53905372586236044</v>
          </cell>
          <cell r="N122">
            <v>0.54183836693674559</v>
          </cell>
          <cell r="O122">
            <v>0.48715264962383675</v>
          </cell>
          <cell r="P122">
            <v>0.54811962332777342</v>
          </cell>
          <cell r="Q122">
            <v>0.58279223305990979</v>
          </cell>
          <cell r="R122">
            <v>0.58126690336081333</v>
          </cell>
          <cell r="S122">
            <v>0.50813487014073166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0.46857189822299966</v>
          </cell>
          <cell r="E124">
            <v>0.46269445977611717</v>
          </cell>
          <cell r="F124">
            <v>0.45740703914792818</v>
          </cell>
          <cell r="G124">
            <v>0.44744849214039528</v>
          </cell>
          <cell r="H124">
            <v>0.50860525573123772</v>
          </cell>
          <cell r="I124">
            <v>0.49535297066553236</v>
          </cell>
          <cell r="J124">
            <v>0.48256441555896262</v>
          </cell>
          <cell r="K124">
            <v>0.46122567250866109</v>
          </cell>
          <cell r="L124">
            <v>0.53142810177700028</v>
          </cell>
          <cell r="M124">
            <v>0.53730554022388277</v>
          </cell>
          <cell r="N124">
            <v>0.54259296085207187</v>
          </cell>
          <cell r="O124">
            <v>0.55255150785960472</v>
          </cell>
          <cell r="P124">
            <v>0.49139474426876228</v>
          </cell>
          <cell r="Q124">
            <v>0.50464702933446759</v>
          </cell>
          <cell r="R124">
            <v>0.51743558444103743</v>
          </cell>
          <cell r="S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/>
          <cell r="D125">
            <v>0.50740219998345881</v>
          </cell>
          <cell r="E125">
            <v>0.50601020912234485</v>
          </cell>
          <cell r="F125">
            <v>0.51214983450391538</v>
          </cell>
          <cell r="G125">
            <v>0.49435965494359657</v>
          </cell>
          <cell r="H125">
            <v>0.46787479406919275</v>
          </cell>
          <cell r="I125">
            <v>0.46599256762596147</v>
          </cell>
          <cell r="J125">
            <v>0.46723907969323109</v>
          </cell>
          <cell r="K125">
            <v>0.53536930432237295</v>
          </cell>
          <cell r="L125">
            <v>0.49259780001654124</v>
          </cell>
          <cell r="M125">
            <v>0.49398979087765521</v>
          </cell>
          <cell r="N125">
            <v>0.48785016549608462</v>
          </cell>
          <cell r="O125">
            <v>0.50564034505640343</v>
          </cell>
          <cell r="P125">
            <v>0.53212520593080725</v>
          </cell>
          <cell r="Q125">
            <v>0.53400743237403858</v>
          </cell>
          <cell r="R125">
            <v>0.53276092030676891</v>
          </cell>
          <cell r="S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0.37374413931681177</v>
          </cell>
          <cell r="E126">
            <v>0.37013350597539851</v>
          </cell>
          <cell r="F126">
            <v>0.36647542281902817</v>
          </cell>
          <cell r="G126">
            <v>0.36029587421806569</v>
          </cell>
          <cell r="H126">
            <v>0.4338356283017234</v>
          </cell>
          <cell r="I126">
            <v>0.43011561134538479</v>
          </cell>
          <cell r="J126">
            <v>0.42650364603322549</v>
          </cell>
          <cell r="K126">
            <v>0.42138800845219226</v>
          </cell>
          <cell r="L126">
            <v>0.62625586068318817</v>
          </cell>
          <cell r="M126">
            <v>0.62986649402460149</v>
          </cell>
          <cell r="N126">
            <v>0.63352457718097177</v>
          </cell>
          <cell r="O126">
            <v>0.63970412578193436</v>
          </cell>
          <cell r="P126">
            <v>0.5661643716982766</v>
          </cell>
          <cell r="Q126">
            <v>0.56988438865461521</v>
          </cell>
          <cell r="R126">
            <v>0.57349635396677445</v>
          </cell>
          <cell r="S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0.6085832132081308</v>
          </cell>
          <cell r="E127">
            <v>0.60200311610328427</v>
          </cell>
          <cell r="F127">
            <v>0.60011036318295863</v>
          </cell>
          <cell r="G127">
            <v>0.5939111874603713</v>
          </cell>
          <cell r="H127">
            <v>0.65245925388165937</v>
          </cell>
          <cell r="I127">
            <v>0.65073318326766416</v>
          </cell>
          <cell r="J127">
            <v>0.64857484572304835</v>
          </cell>
          <cell r="K127">
            <v>0.6293530046704362</v>
          </cell>
          <cell r="L127">
            <v>0.39141678679186925</v>
          </cell>
          <cell r="M127">
            <v>0.39799688389671578</v>
          </cell>
          <cell r="N127">
            <v>0.39988963681704137</v>
          </cell>
          <cell r="O127">
            <v>0.4060888125396287</v>
          </cell>
          <cell r="P127">
            <v>0.34754074611834063</v>
          </cell>
          <cell r="Q127">
            <v>0.34926681673233578</v>
          </cell>
          <cell r="R127">
            <v>0.35142515427695165</v>
          </cell>
          <cell r="S127">
            <v>0.37064699532956386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0.59250497682152858</v>
          </cell>
          <cell r="E128">
            <v>0.61881036748851237</v>
          </cell>
          <cell r="F128">
            <v>0.6171738596536045</v>
          </cell>
          <cell r="G128">
            <v>0.61215858555967129</v>
          </cell>
          <cell r="H128">
            <v>0.6534950394909681</v>
          </cell>
          <cell r="I128">
            <v>0.65109054466153338</v>
          </cell>
          <cell r="J128">
            <v>0.64857164733104211</v>
          </cell>
          <cell r="K128" t="str">
            <v>N/A</v>
          </cell>
          <cell r="L128">
            <v>0.40749502317847142</v>
          </cell>
          <cell r="M128">
            <v>0.38118963251148769</v>
          </cell>
          <cell r="N128">
            <v>0.3828261403463955</v>
          </cell>
          <cell r="O128">
            <v>0.38784141444032871</v>
          </cell>
          <cell r="P128">
            <v>0.34650496050903185</v>
          </cell>
          <cell r="Q128">
            <v>0.34890945533846662</v>
          </cell>
          <cell r="R128">
            <v>0.35142835266895783</v>
          </cell>
          <cell r="S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0.5048966436322162</v>
          </cell>
          <cell r="E129">
            <v>0.49110321997275547</v>
          </cell>
          <cell r="F129">
            <v>0.48579940979899999</v>
          </cell>
          <cell r="G129">
            <v>0.48476594793990208</v>
          </cell>
          <cell r="H129">
            <v>0.48795123306937399</v>
          </cell>
          <cell r="I129">
            <v>0.46872917193121766</v>
          </cell>
          <cell r="J129">
            <v>0.46627242749054326</v>
          </cell>
          <cell r="K129">
            <v>0.47010826113296955</v>
          </cell>
          <cell r="L129">
            <v>0.49510335636778385</v>
          </cell>
          <cell r="M129">
            <v>0.50889678002724448</v>
          </cell>
          <cell r="N129">
            <v>0.51420059020100006</v>
          </cell>
          <cell r="O129">
            <v>0.51523405206009787</v>
          </cell>
          <cell r="P129">
            <v>0.51204876693062595</v>
          </cell>
          <cell r="Q129">
            <v>0.53127082806878234</v>
          </cell>
          <cell r="R129">
            <v>0.53372757250945668</v>
          </cell>
          <cell r="S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0.58233435452577387</v>
          </cell>
          <cell r="E131">
            <v>0.57703466588785945</v>
          </cell>
          <cell r="F131">
            <v>0.57083154814737913</v>
          </cell>
          <cell r="G131">
            <v>0.56269718595281049</v>
          </cell>
          <cell r="H131">
            <v>0.55624268812039146</v>
          </cell>
          <cell r="I131">
            <v>0.55361790615212136</v>
          </cell>
          <cell r="J131">
            <v>0.49980971448705469</v>
          </cell>
          <cell r="K131">
            <v>0.4981653723109512</v>
          </cell>
          <cell r="L131">
            <v>0.41766564547422613</v>
          </cell>
          <cell r="M131">
            <v>0.42296533411214055</v>
          </cell>
          <cell r="N131">
            <v>0.42916845185262087</v>
          </cell>
          <cell r="O131">
            <v>0.43730281404718951</v>
          </cell>
          <cell r="P131">
            <v>0.4437573118796086</v>
          </cell>
          <cell r="Q131">
            <v>0.44638209384787864</v>
          </cell>
          <cell r="R131">
            <v>0.50019028551294531</v>
          </cell>
          <cell r="S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/>
          <cell r="D132">
            <v>0.59073635080601583</v>
          </cell>
          <cell r="E132">
            <v>0.61035288345402083</v>
          </cell>
          <cell r="F132">
            <v>0.61725582924917022</v>
          </cell>
          <cell r="G132">
            <v>0.60932870328744693</v>
          </cell>
          <cell r="H132">
            <v>0.59975036682673666</v>
          </cell>
          <cell r="I132">
            <v>0.60553683815514958</v>
          </cell>
          <cell r="J132">
            <v>0.61270648570885133</v>
          </cell>
          <cell r="K132">
            <v>0.60192144687452931</v>
          </cell>
          <cell r="L132">
            <v>0.40926364919398417</v>
          </cell>
          <cell r="M132">
            <v>0.38964711654597911</v>
          </cell>
          <cell r="N132">
            <v>0.38274417075082984</v>
          </cell>
          <cell r="O132">
            <v>0.39067129671255313</v>
          </cell>
          <cell r="P132">
            <v>0.40024963317326334</v>
          </cell>
          <cell r="Q132">
            <v>0.39446316184485036</v>
          </cell>
          <cell r="R132">
            <v>0.38729351429114867</v>
          </cell>
          <cell r="S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0.53917390521432673</v>
          </cell>
          <cell r="E133">
            <v>0.60579381300769142</v>
          </cell>
          <cell r="F133">
            <v>0.6044044917870891</v>
          </cell>
          <cell r="G133">
            <v>0.59670709526426957</v>
          </cell>
          <cell r="H133">
            <v>0.60682037219544926</v>
          </cell>
          <cell r="I133">
            <v>0.60506124986081822</v>
          </cell>
          <cell r="J133">
            <v>0.60179534835991821</v>
          </cell>
          <cell r="K133">
            <v>0.59769483004841617</v>
          </cell>
          <cell r="L133">
            <v>0.46082609478567327</v>
          </cell>
          <cell r="M133">
            <v>0.39420618699230858</v>
          </cell>
          <cell r="N133">
            <v>0.3955955082129109</v>
          </cell>
          <cell r="O133">
            <v>0.40329290473573037</v>
          </cell>
          <cell r="P133">
            <v>0.39317962780455074</v>
          </cell>
          <cell r="Q133">
            <v>0.39493875013918178</v>
          </cell>
          <cell r="R133">
            <v>0.39820465164008184</v>
          </cell>
          <cell r="S133">
            <v>0.40230516995158389</v>
          </cell>
        </row>
        <row r="134">
          <cell r="A134" t="str">
            <v>NiSource Inc.</v>
          </cell>
          <cell r="B134">
            <v>4057051</v>
          </cell>
          <cell r="C134"/>
          <cell r="D134">
            <v>0.58932163312266594</v>
          </cell>
          <cell r="E134">
            <v>0.58471935069117509</v>
          </cell>
          <cell r="F134">
            <v>0.58011269077575334</v>
          </cell>
          <cell r="G134">
            <v>0.58300112297373308</v>
          </cell>
          <cell r="H134">
            <v>0.57736737024591045</v>
          </cell>
          <cell r="I134">
            <v>0.59954349153884579</v>
          </cell>
          <cell r="J134">
            <v>0.59261850511362335</v>
          </cell>
          <cell r="K134">
            <v>0.58458713252319439</v>
          </cell>
          <cell r="L134">
            <v>0.41067836687733406</v>
          </cell>
          <cell r="M134">
            <v>0.41528064930882486</v>
          </cell>
          <cell r="N134">
            <v>0.41988730922424666</v>
          </cell>
          <cell r="O134">
            <v>0.41699887702626692</v>
          </cell>
          <cell r="P134">
            <v>0.42263262975408961</v>
          </cell>
          <cell r="Q134">
            <v>0.40045650846115421</v>
          </cell>
          <cell r="R134">
            <v>0.4073814948863767</v>
          </cell>
          <cell r="S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Integrys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</row>
        <row r="136">
          <cell r="A136" t="str">
            <v>Northeast Utilities</v>
          </cell>
          <cell r="B136">
            <v>4057052</v>
          </cell>
          <cell r="C136"/>
          <cell r="D136">
            <v>0.54669368907100635</v>
          </cell>
          <cell r="E136">
            <v>0.5302789074372215</v>
          </cell>
          <cell r="F136">
            <v>0.52322207360967588</v>
          </cell>
          <cell r="G136">
            <v>0.54171389532627223</v>
          </cell>
          <cell r="H136">
            <v>0.54742713249846986</v>
          </cell>
          <cell r="I136">
            <v>0.53413945013744968</v>
          </cell>
          <cell r="J136">
            <v>0.53626667532036887</v>
          </cell>
          <cell r="K136">
            <v>0.5496891352901494</v>
          </cell>
          <cell r="L136">
            <v>0.45330631092899371</v>
          </cell>
          <cell r="M136">
            <v>0.46972109256277855</v>
          </cell>
          <cell r="N136">
            <v>0.47677792639032412</v>
          </cell>
          <cell r="O136">
            <v>0.45828610467372771</v>
          </cell>
          <cell r="P136">
            <v>0.45257286750153014</v>
          </cell>
          <cell r="Q136">
            <v>0.46586054986255027</v>
          </cell>
          <cell r="R136">
            <v>0.46373332467963119</v>
          </cell>
          <cell r="S136">
            <v>0.45031086470985066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0.58932163312266594</v>
          </cell>
          <cell r="E137">
            <v>0.58471935069117509</v>
          </cell>
          <cell r="F137">
            <v>0.58011269077575334</v>
          </cell>
          <cell r="G137">
            <v>0.58300112297373308</v>
          </cell>
          <cell r="H137">
            <v>0.57736737024591045</v>
          </cell>
          <cell r="I137">
            <v>0.59954349153884579</v>
          </cell>
          <cell r="J137">
            <v>0.59261850511362335</v>
          </cell>
          <cell r="K137">
            <v>0.58458713252319439</v>
          </cell>
          <cell r="L137">
            <v>0.41067836687733406</v>
          </cell>
          <cell r="M137">
            <v>0.41528064930882486</v>
          </cell>
          <cell r="N137">
            <v>0.41988730922424666</v>
          </cell>
          <cell r="O137">
            <v>0.41699887702626692</v>
          </cell>
          <cell r="P137">
            <v>0.42263262975408961</v>
          </cell>
          <cell r="Q137">
            <v>0.40045650846115421</v>
          </cell>
          <cell r="R137">
            <v>0.4073814948863767</v>
          </cell>
          <cell r="S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0.51054683007871282</v>
          </cell>
          <cell r="E138">
            <v>0.51201027826115242</v>
          </cell>
          <cell r="F138">
            <v>0.51372559188019296</v>
          </cell>
          <cell r="G138">
            <v>0.51506326728607743</v>
          </cell>
          <cell r="H138">
            <v>0.53710652337054865</v>
          </cell>
          <cell r="I138">
            <v>0.53324453859765109</v>
          </cell>
          <cell r="J138">
            <v>0.53117699593926937</v>
          </cell>
          <cell r="K138">
            <v>0.52710111538860427</v>
          </cell>
          <cell r="L138">
            <v>0.48945316992128718</v>
          </cell>
          <cell r="M138">
            <v>0.48798972173884758</v>
          </cell>
          <cell r="N138">
            <v>0.48627440811980704</v>
          </cell>
          <cell r="O138">
            <v>0.48493673271392257</v>
          </cell>
          <cell r="P138">
            <v>0.46289347662945129</v>
          </cell>
          <cell r="Q138">
            <v>0.46675546140234886</v>
          </cell>
          <cell r="R138">
            <v>0.46882300406073057</v>
          </cell>
          <cell r="S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0.52844795199086181</v>
          </cell>
          <cell r="E139">
            <v>0.52485188566343521</v>
          </cell>
          <cell r="F139">
            <v>0.54320849748284505</v>
          </cell>
          <cell r="G139">
            <v>0.53537010339653646</v>
          </cell>
          <cell r="H139">
            <v>0.52542683990249661</v>
          </cell>
          <cell r="I139">
            <v>0.52035851080771267</v>
          </cell>
          <cell r="J139">
            <v>0.54623410672301598</v>
          </cell>
          <cell r="K139">
            <v>0.53639383867928414</v>
          </cell>
          <cell r="L139">
            <v>0.47155204800913819</v>
          </cell>
          <cell r="M139">
            <v>0.47514811433656473</v>
          </cell>
          <cell r="N139">
            <v>0.45679150251715495</v>
          </cell>
          <cell r="O139">
            <v>0.46462989660346354</v>
          </cell>
          <cell r="P139">
            <v>0.47457316009750344</v>
          </cell>
          <cell r="Q139">
            <v>0.47964148919228738</v>
          </cell>
          <cell r="R139">
            <v>0.45376589327698402</v>
          </cell>
          <cell r="S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0.55012326858258997</v>
          </cell>
          <cell r="E140">
            <v>0.52917125125071884</v>
          </cell>
          <cell r="F140">
            <v>0.57063463524590541</v>
          </cell>
          <cell r="G140">
            <v>0.5641591309267513</v>
          </cell>
          <cell r="H140">
            <v>0.55767290216399523</v>
          </cell>
          <cell r="I140">
            <v>0.55286864950243919</v>
          </cell>
          <cell r="J140">
            <v>0.54060935437804303</v>
          </cell>
          <cell r="K140">
            <v>0.52559963896641937</v>
          </cell>
          <cell r="L140">
            <v>0.44987673141741003</v>
          </cell>
          <cell r="M140">
            <v>0.47082874874928116</v>
          </cell>
          <cell r="N140">
            <v>0.42936536475409459</v>
          </cell>
          <cell r="O140">
            <v>0.4358408690732487</v>
          </cell>
          <cell r="P140">
            <v>0.44232709783600482</v>
          </cell>
          <cell r="Q140">
            <v>0.44713135049756081</v>
          </cell>
          <cell r="R140">
            <v>0.45939064562195697</v>
          </cell>
          <cell r="S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/>
          <cell r="D141">
            <v>0.47782312480425415</v>
          </cell>
          <cell r="E141">
            <v>0.474450925645996</v>
          </cell>
          <cell r="F141">
            <v>0.48188160233675231</v>
          </cell>
          <cell r="G141">
            <v>0.47153699365028384</v>
          </cell>
          <cell r="H141">
            <v>0.48766371495776384</v>
          </cell>
          <cell r="I141">
            <v>0.48715960834788291</v>
          </cell>
          <cell r="J141">
            <v>0.48043325175186757</v>
          </cell>
          <cell r="K141">
            <v>0.46957400438890856</v>
          </cell>
          <cell r="L141">
            <v>0.52217687519574585</v>
          </cell>
          <cell r="M141">
            <v>0.525549074354004</v>
          </cell>
          <cell r="N141">
            <v>0.51811839766324774</v>
          </cell>
          <cell r="O141">
            <v>0.5284630063497161</v>
          </cell>
          <cell r="P141">
            <v>0.51233628504223616</v>
          </cell>
          <cell r="Q141">
            <v>0.51284039165211714</v>
          </cell>
          <cell r="R141">
            <v>0.51956674824813243</v>
          </cell>
          <cell r="S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/>
          <cell r="D142">
            <v>0.62182141757075871</v>
          </cell>
          <cell r="E142">
            <v>0.61820192108354644</v>
          </cell>
          <cell r="F142">
            <v>0.60079159273918381</v>
          </cell>
          <cell r="G142">
            <v>0.58967750686696729</v>
          </cell>
          <cell r="H142">
            <v>0.58948261238337574</v>
          </cell>
          <cell r="I142">
            <v>0.58429243824509569</v>
          </cell>
          <cell r="J142">
            <v>0.56067363376156565</v>
          </cell>
          <cell r="K142">
            <v>0.55743311204988932</v>
          </cell>
          <cell r="L142">
            <v>0.37817858242924124</v>
          </cell>
          <cell r="M142">
            <v>0.38179807891645362</v>
          </cell>
          <cell r="N142">
            <v>0.39920840726081613</v>
          </cell>
          <cell r="O142">
            <v>0.41032249313303265</v>
          </cell>
          <cell r="P142">
            <v>0.41051738761662426</v>
          </cell>
          <cell r="Q142">
            <v>0.41570756175490431</v>
          </cell>
          <cell r="R142">
            <v>0.43932636623843441</v>
          </cell>
          <cell r="S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Northeast Utilities</v>
          </cell>
          <cell r="D143">
            <v>0.57609378820331336</v>
          </cell>
          <cell r="E143">
            <v>0.56413612883681097</v>
          </cell>
          <cell r="F143">
            <v>0.51929050240574237</v>
          </cell>
          <cell r="G143">
            <v>0.57778964492273743</v>
          </cell>
          <cell r="H143">
            <v>0.57227124441588706</v>
          </cell>
          <cell r="I143">
            <v>0.56113473526210422</v>
          </cell>
          <cell r="J143">
            <v>0.58985116993757747</v>
          </cell>
          <cell r="K143">
            <v>0.58476985229361289</v>
          </cell>
          <cell r="L143">
            <v>0.42390621179668658</v>
          </cell>
          <cell r="M143">
            <v>0.43586387116318898</v>
          </cell>
          <cell r="N143">
            <v>0.48070949759425763</v>
          </cell>
          <cell r="O143">
            <v>0.42221035507726257</v>
          </cell>
          <cell r="P143">
            <v>0.427728755584113</v>
          </cell>
          <cell r="Q143">
            <v>0.43886526473789583</v>
          </cell>
          <cell r="R143">
            <v>0.41014883006242259</v>
          </cell>
          <cell r="S143">
            <v>0.41523014770638716</v>
          </cell>
        </row>
        <row r="144">
          <cell r="A144" t="str">
            <v>NSTAR Gas Company</v>
          </cell>
          <cell r="B144">
            <v>4057115</v>
          </cell>
          <cell r="C144" t="str">
            <v>Northeast Utilities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>
            <v>0.47911921814773489</v>
          </cell>
          <cell r="H145">
            <v>0.48432473011917421</v>
          </cell>
          <cell r="I145">
            <v>0.46954584191800658</v>
          </cell>
          <cell r="J145">
            <v>0.46830351463151598</v>
          </cell>
          <cell r="K145">
            <v>0.46971555855545405</v>
          </cell>
          <cell r="L145" t="str">
            <v>N/A</v>
          </cell>
          <cell r="M145" t="str">
            <v>N/A</v>
          </cell>
          <cell r="N145" t="str">
            <v>N/A</v>
          </cell>
          <cell r="O145">
            <v>0.52088078185226505</v>
          </cell>
          <cell r="P145">
            <v>0.51567526988082579</v>
          </cell>
          <cell r="Q145">
            <v>0.53045415808199337</v>
          </cell>
          <cell r="R145">
            <v>0.53169648536848402</v>
          </cell>
          <cell r="S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/>
          <cell r="D146">
            <v>0.55425293879565429</v>
          </cell>
          <cell r="E146">
            <v>0.52941998375364607</v>
          </cell>
          <cell r="F146">
            <v>0.5252621292259656</v>
          </cell>
          <cell r="G146">
            <v>0.55156744355700116</v>
          </cell>
          <cell r="H146">
            <v>0.55332415822383763</v>
          </cell>
          <cell r="I146">
            <v>0.54151886679445371</v>
          </cell>
          <cell r="J146">
            <v>0.56630183504460752</v>
          </cell>
          <cell r="K146">
            <v>0.56866446079586386</v>
          </cell>
          <cell r="L146">
            <v>0.44574706120434571</v>
          </cell>
          <cell r="M146">
            <v>0.47058001624635393</v>
          </cell>
          <cell r="N146">
            <v>0.47473787077403445</v>
          </cell>
          <cell r="O146">
            <v>0.44843255644299884</v>
          </cell>
          <cell r="P146">
            <v>0.44667584177616243</v>
          </cell>
          <cell r="Q146">
            <v>0.45848113320554629</v>
          </cell>
          <cell r="R146">
            <v>0.43369816495539248</v>
          </cell>
          <cell r="S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0.57695581066599932</v>
          </cell>
          <cell r="E147">
            <v>0.56348182077116071</v>
          </cell>
          <cell r="F147">
            <v>0.55348547009142846</v>
          </cell>
          <cell r="G147">
            <v>0.53975522970303147</v>
          </cell>
          <cell r="H147">
            <v>0.56528516686898966</v>
          </cell>
          <cell r="I147">
            <v>0.46950128022114973</v>
          </cell>
          <cell r="J147">
            <v>0.42115330323031153</v>
          </cell>
          <cell r="K147">
            <v>0.40910806791254872</v>
          </cell>
          <cell r="L147">
            <v>0.42304418933400062</v>
          </cell>
          <cell r="M147">
            <v>0.43651817922883929</v>
          </cell>
          <cell r="N147">
            <v>0.44651452990857154</v>
          </cell>
          <cell r="O147">
            <v>0.46024477029696853</v>
          </cell>
          <cell r="P147">
            <v>0.43471483313101028</v>
          </cell>
          <cell r="Q147">
            <v>0.53049871977885033</v>
          </cell>
          <cell r="R147">
            <v>0.57884669676968847</v>
          </cell>
          <cell r="S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0.4602567243140393</v>
          </cell>
          <cell r="E148">
            <v>0.44793550798198162</v>
          </cell>
          <cell r="F148">
            <v>0.42541383670742355</v>
          </cell>
          <cell r="G148">
            <v>0.39708035938097813</v>
          </cell>
          <cell r="H148">
            <v>0.57012666658397881</v>
          </cell>
          <cell r="I148">
            <v>0.56063119383458504</v>
          </cell>
          <cell r="J148">
            <v>0.56090076911437348</v>
          </cell>
          <cell r="K148">
            <v>0.53765197809103404</v>
          </cell>
          <cell r="L148">
            <v>0.5397432756859607</v>
          </cell>
          <cell r="M148">
            <v>0.55206449201801833</v>
          </cell>
          <cell r="N148">
            <v>0.5745861632925765</v>
          </cell>
          <cell r="O148">
            <v>0.60291964061902181</v>
          </cell>
          <cell r="P148">
            <v>0.42987333341602124</v>
          </cell>
          <cell r="Q148">
            <v>0.43936880616541496</v>
          </cell>
          <cell r="R148">
            <v>0.43909923088562658</v>
          </cell>
          <cell r="S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0.55425293879565429</v>
          </cell>
          <cell r="E149">
            <v>0.52941998375364607</v>
          </cell>
          <cell r="F149">
            <v>0.5252621292259656</v>
          </cell>
          <cell r="G149">
            <v>0.55156744355700116</v>
          </cell>
          <cell r="H149">
            <v>0.55332415822383763</v>
          </cell>
          <cell r="I149">
            <v>0.54151886679445371</v>
          </cell>
          <cell r="J149">
            <v>0.56630183504460752</v>
          </cell>
          <cell r="K149">
            <v>0.56866446079586386</v>
          </cell>
          <cell r="L149">
            <v>0.44574706120434571</v>
          </cell>
          <cell r="M149">
            <v>0.47058001624635393</v>
          </cell>
          <cell r="N149">
            <v>0.47473787077403445</v>
          </cell>
          <cell r="O149">
            <v>0.44843255644299884</v>
          </cell>
          <cell r="P149">
            <v>0.44667584177616243</v>
          </cell>
          <cell r="Q149">
            <v>0.45848113320554629</v>
          </cell>
          <cell r="R149">
            <v>0.43369816495539248</v>
          </cell>
          <cell r="S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0.60156935386749943</v>
          </cell>
          <cell r="E150">
            <v>0.59886536617911879</v>
          </cell>
          <cell r="F150">
            <v>0.61014186999758202</v>
          </cell>
          <cell r="G150">
            <v>0.58430043440935042</v>
          </cell>
          <cell r="H150">
            <v>0.58412719914035871</v>
          </cell>
          <cell r="I150">
            <v>0.58255114941315234</v>
          </cell>
          <cell r="J150">
            <v>0.58682896460055434</v>
          </cell>
          <cell r="K150">
            <v>0.58572125258783081</v>
          </cell>
          <cell r="L150">
            <v>0.39843064613250057</v>
          </cell>
          <cell r="M150">
            <v>0.40113463382088121</v>
          </cell>
          <cell r="N150">
            <v>0.38985813000241798</v>
          </cell>
          <cell r="O150">
            <v>0.41569956559064958</v>
          </cell>
          <cell r="P150">
            <v>0.41587280085964123</v>
          </cell>
          <cell r="Q150">
            <v>0.41744885058684766</v>
          </cell>
          <cell r="R150">
            <v>0.41317103539944572</v>
          </cell>
          <cell r="S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0.52662041391901249</v>
          </cell>
          <cell r="E151">
            <v>0.5221482483946267</v>
          </cell>
          <cell r="F151">
            <v>0.52252169744614108</v>
          </cell>
          <cell r="G151">
            <v>0.51732136482379198</v>
          </cell>
          <cell r="H151">
            <v>0.50930667378944561</v>
          </cell>
          <cell r="I151">
            <v>0.50454512374192495</v>
          </cell>
          <cell r="J151">
            <v>0.50526491283568309</v>
          </cell>
          <cell r="K151">
            <v>0.4969117984600725</v>
          </cell>
          <cell r="L151">
            <v>0.47337958608098757</v>
          </cell>
          <cell r="M151">
            <v>0.47785175160537335</v>
          </cell>
          <cell r="N151">
            <v>0.47747830255385892</v>
          </cell>
          <cell r="O151">
            <v>0.48267863517620802</v>
          </cell>
          <cell r="P151">
            <v>0.49069332621055445</v>
          </cell>
          <cell r="Q151">
            <v>0.49545487625807499</v>
          </cell>
          <cell r="R151">
            <v>0.49473508716431691</v>
          </cell>
          <cell r="S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/>
          <cell r="D152">
            <v>0.49317840917244576</v>
          </cell>
          <cell r="E152">
            <v>0.47601317856293374</v>
          </cell>
          <cell r="F152">
            <v>0.47201188388532811</v>
          </cell>
          <cell r="G152">
            <v>0.53722583489474263</v>
          </cell>
          <cell r="H152">
            <v>0.52365893469206581</v>
          </cell>
          <cell r="I152">
            <v>0.52353258248460954</v>
          </cell>
          <cell r="J152">
            <v>0.52689940943412439</v>
          </cell>
          <cell r="K152">
            <v>0.51981967933136575</v>
          </cell>
          <cell r="L152">
            <v>0.50682159082755429</v>
          </cell>
          <cell r="M152">
            <v>0.52398682143706621</v>
          </cell>
          <cell r="N152">
            <v>0.52798811611467189</v>
          </cell>
          <cell r="O152">
            <v>0.46277416510525737</v>
          </cell>
          <cell r="P152">
            <v>0.47634106530793413</v>
          </cell>
          <cell r="Q152">
            <v>0.47646741751539051</v>
          </cell>
          <cell r="R152">
            <v>0.47310059056587561</v>
          </cell>
          <cell r="S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0.49317840917244576</v>
          </cell>
          <cell r="E153">
            <v>0.47601317856293374</v>
          </cell>
          <cell r="F153">
            <v>0.47201188388532811</v>
          </cell>
          <cell r="G153">
            <v>0.53722583489474263</v>
          </cell>
          <cell r="H153">
            <v>0.52365893469206581</v>
          </cell>
          <cell r="I153">
            <v>0.52353258248460954</v>
          </cell>
          <cell r="J153">
            <v>0.52689940943412439</v>
          </cell>
          <cell r="K153">
            <v>0.51981967933136575</v>
          </cell>
          <cell r="L153">
            <v>0.50682159082755429</v>
          </cell>
          <cell r="M153">
            <v>0.52398682143706621</v>
          </cell>
          <cell r="N153">
            <v>0.52798811611467189</v>
          </cell>
          <cell r="O153">
            <v>0.46277416510525737</v>
          </cell>
          <cell r="P153">
            <v>0.47634106530793413</v>
          </cell>
          <cell r="Q153">
            <v>0.47646741751539051</v>
          </cell>
          <cell r="R153">
            <v>0.47310059056587561</v>
          </cell>
          <cell r="S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0.53378932425289805</v>
          </cell>
          <cell r="E154">
            <v>0.53281330989540598</v>
          </cell>
          <cell r="F154">
            <v>0.52637787425572957</v>
          </cell>
          <cell r="G154">
            <v>0.52821508428165198</v>
          </cell>
          <cell r="H154">
            <v>0.5298511761060255</v>
          </cell>
          <cell r="I154">
            <v>0.52719799231870801</v>
          </cell>
          <cell r="J154">
            <v>0.52497253936308108</v>
          </cell>
          <cell r="K154">
            <v>0.51715855527941845</v>
          </cell>
          <cell r="L154">
            <v>0.46621067574710195</v>
          </cell>
          <cell r="M154">
            <v>0.46718669010459402</v>
          </cell>
          <cell r="N154">
            <v>0.47362212574427043</v>
          </cell>
          <cell r="O154">
            <v>0.47178491571834802</v>
          </cell>
          <cell r="P154">
            <v>0.47014882389397455</v>
          </cell>
          <cell r="Q154">
            <v>0.47280200768129199</v>
          </cell>
          <cell r="R154">
            <v>0.47502746063691897</v>
          </cell>
          <cell r="S154">
            <v>0.48284144472058149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0.52036434447158253</v>
          </cell>
          <cell r="E155">
            <v>0.50880391426755678</v>
          </cell>
          <cell r="F155">
            <v>0.50683659001978931</v>
          </cell>
          <cell r="G155">
            <v>0.53281026635652196</v>
          </cell>
          <cell r="H155">
            <v>0.52902541647666179</v>
          </cell>
          <cell r="I155">
            <v>0.51470759401640098</v>
          </cell>
          <cell r="J155">
            <v>0.52966155035629903</v>
          </cell>
          <cell r="K155">
            <v>0.5289962458422468</v>
          </cell>
          <cell r="L155">
            <v>0.47963565552841747</v>
          </cell>
          <cell r="M155">
            <v>0.49119608573244322</v>
          </cell>
          <cell r="N155">
            <v>0.49316340998021063</v>
          </cell>
          <cell r="O155">
            <v>0.46718973364347804</v>
          </cell>
          <cell r="P155">
            <v>0.47097458352333826</v>
          </cell>
          <cell r="Q155">
            <v>0.48529240598359907</v>
          </cell>
          <cell r="R155">
            <v>0.47033844964370097</v>
          </cell>
          <cell r="S155">
            <v>0.47100375415775325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0.53659422576353411</v>
          </cell>
          <cell r="E156">
            <v>0.56377341276820259</v>
          </cell>
          <cell r="F156">
            <v>0.5634591222757549</v>
          </cell>
          <cell r="G156">
            <v>0.56275403420037429</v>
          </cell>
          <cell r="H156">
            <v>0.52952312125033651</v>
          </cell>
          <cell r="I156">
            <v>0.58524530210481263</v>
          </cell>
          <cell r="J156">
            <v>0.59300167533094272</v>
          </cell>
          <cell r="K156">
            <v>0.59000054809958491</v>
          </cell>
          <cell r="L156">
            <v>0.46340577423646584</v>
          </cell>
          <cell r="M156">
            <v>0.43622658723179741</v>
          </cell>
          <cell r="N156">
            <v>0.43654087772424505</v>
          </cell>
          <cell r="O156">
            <v>0.43724596579962571</v>
          </cell>
          <cell r="P156">
            <v>0.47047687874966349</v>
          </cell>
          <cell r="Q156">
            <v>0.41475469789518732</v>
          </cell>
          <cell r="R156">
            <v>0.40699832466905722</v>
          </cell>
          <cell r="S156">
            <v>0.40999945190041509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0.48165011196753105</v>
          </cell>
          <cell r="E157">
            <v>0.47741339427422469</v>
          </cell>
          <cell r="F157">
            <v>0.51174659426925539</v>
          </cell>
          <cell r="G157">
            <v>0.50768950713424565</v>
          </cell>
          <cell r="H157">
            <v>0.44281958364229274</v>
          </cell>
          <cell r="I157">
            <v>0.44736170906880068</v>
          </cell>
          <cell r="J157">
            <v>0.44289904442220829</v>
          </cell>
          <cell r="K157">
            <v>0.44673795822777107</v>
          </cell>
          <cell r="L157">
            <v>0.51834988803246895</v>
          </cell>
          <cell r="M157">
            <v>0.52258660572577531</v>
          </cell>
          <cell r="N157">
            <v>0.48825340573074455</v>
          </cell>
          <cell r="O157">
            <v>0.49231049286575435</v>
          </cell>
          <cell r="P157">
            <v>0.55718041635770721</v>
          </cell>
          <cell r="Q157">
            <v>0.55263829093119932</v>
          </cell>
          <cell r="R157">
            <v>0.55710095557779171</v>
          </cell>
          <cell r="S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0.54795789690403274</v>
          </cell>
          <cell r="E158">
            <v>0.53528057782363681</v>
          </cell>
          <cell r="F158">
            <v>0.52630071898027386</v>
          </cell>
          <cell r="G158">
            <v>0.51210779276435536</v>
          </cell>
          <cell r="H158">
            <v>0.61663308667961814</v>
          </cell>
          <cell r="I158">
            <v>0.6098394811749861</v>
          </cell>
          <cell r="J158">
            <v>0.60208322471567</v>
          </cell>
          <cell r="K158">
            <v>0.60798262445563844</v>
          </cell>
          <cell r="L158">
            <v>0.45204210309596726</v>
          </cell>
          <cell r="M158">
            <v>0.46471942217636319</v>
          </cell>
          <cell r="N158">
            <v>0.47369928101972608</v>
          </cell>
          <cell r="O158">
            <v>0.48789220723564458</v>
          </cell>
          <cell r="P158">
            <v>0.38336691332038192</v>
          </cell>
          <cell r="Q158">
            <v>0.39016051882501396</v>
          </cell>
          <cell r="R158">
            <v>0.39791677528433</v>
          </cell>
          <cell r="S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Integrys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</row>
        <row r="161">
          <cell r="A161" t="str">
            <v>Pepco Holdings, Inc.</v>
          </cell>
          <cell r="B161">
            <v>4078763</v>
          </cell>
          <cell r="C161"/>
          <cell r="D161">
            <v>0.48445669589238738</v>
          </cell>
          <cell r="E161">
            <v>0.4795352232603175</v>
          </cell>
          <cell r="F161">
            <v>0.47019835648034147</v>
          </cell>
          <cell r="G161">
            <v>0.48599434217117843</v>
          </cell>
          <cell r="H161">
            <v>0.48332191861550411</v>
          </cell>
          <cell r="I161">
            <v>0.47527340978260857</v>
          </cell>
          <cell r="J161">
            <v>0.47414533038345208</v>
          </cell>
          <cell r="K161">
            <v>0.47298955964354866</v>
          </cell>
          <cell r="L161">
            <v>0.51554330410761262</v>
          </cell>
          <cell r="M161">
            <v>0.5204647767396825</v>
          </cell>
          <cell r="N161">
            <v>0.52980164351965853</v>
          </cell>
          <cell r="O161">
            <v>0.51400565782882157</v>
          </cell>
          <cell r="P161">
            <v>0.51667808138449589</v>
          </cell>
          <cell r="Q161">
            <v>0.52472659021739143</v>
          </cell>
          <cell r="R161">
            <v>0.52585466961654792</v>
          </cell>
          <cell r="S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/>
          <cell r="D162">
            <v>0.53378932425289805</v>
          </cell>
          <cell r="E162">
            <v>0.53281330989540598</v>
          </cell>
          <cell r="F162">
            <v>0.52637787425572957</v>
          </cell>
          <cell r="G162">
            <v>0.52821508428165198</v>
          </cell>
          <cell r="H162">
            <v>0.5298511761060255</v>
          </cell>
          <cell r="I162">
            <v>0.52719799231870801</v>
          </cell>
          <cell r="J162">
            <v>0.52497253936308108</v>
          </cell>
          <cell r="K162">
            <v>0.51715855527941845</v>
          </cell>
          <cell r="L162">
            <v>0.46621067574710195</v>
          </cell>
          <cell r="M162">
            <v>0.46718669010459402</v>
          </cell>
          <cell r="N162">
            <v>0.47362212574427043</v>
          </cell>
          <cell r="O162">
            <v>0.47178491571834802</v>
          </cell>
          <cell r="P162">
            <v>0.47014882389397455</v>
          </cell>
          <cell r="Q162">
            <v>0.47280200768129199</v>
          </cell>
          <cell r="R162">
            <v>0.47502746063691897</v>
          </cell>
          <cell r="S162">
            <v>0.48284144472058149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0.61708747158071076</v>
          </cell>
          <cell r="E163">
            <v>0.62463343108504399</v>
          </cell>
          <cell r="F163">
            <v>0.62980101804720034</v>
          </cell>
          <cell r="G163">
            <v>0.61612284069097889</v>
          </cell>
          <cell r="H163">
            <v>0.62708309054888711</v>
          </cell>
          <cell r="I163">
            <v>0.62730025623107388</v>
          </cell>
          <cell r="J163">
            <v>0.63180301461281785</v>
          </cell>
          <cell r="K163">
            <v>0.6257309941520468</v>
          </cell>
          <cell r="L163">
            <v>0.38291252841928924</v>
          </cell>
          <cell r="M163">
            <v>0.37536656891495601</v>
          </cell>
          <cell r="N163">
            <v>0.37019898195279966</v>
          </cell>
          <cell r="O163">
            <v>0.38387715930902111</v>
          </cell>
          <cell r="P163">
            <v>0.37291690945111294</v>
          </cell>
          <cell r="Q163">
            <v>0.37269974376892617</v>
          </cell>
          <cell r="R163">
            <v>0.36819698538718215</v>
          </cell>
          <cell r="S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/>
          <cell r="D164">
            <v>0.58433342954447753</v>
          </cell>
          <cell r="E164">
            <v>0.57315631955988033</v>
          </cell>
          <cell r="F164">
            <v>0.55665770615997778</v>
          </cell>
          <cell r="G164">
            <v>0.57390086526954687</v>
          </cell>
          <cell r="H164">
            <v>0.57624522178524862</v>
          </cell>
          <cell r="I164">
            <v>0.55940645265135347</v>
          </cell>
          <cell r="J164">
            <v>0.55835721617298573</v>
          </cell>
          <cell r="K164">
            <v>0.56462195307003626</v>
          </cell>
          <cell r="L164">
            <v>0.41566657045552252</v>
          </cell>
          <cell r="M164">
            <v>0.42684368044011972</v>
          </cell>
          <cell r="N164">
            <v>0.44334229384002216</v>
          </cell>
          <cell r="O164">
            <v>0.42609913473045319</v>
          </cell>
          <cell r="P164">
            <v>0.42375477821475138</v>
          </cell>
          <cell r="Q164">
            <v>0.44059354734864647</v>
          </cell>
          <cell r="R164">
            <v>0.44164278382701427</v>
          </cell>
          <cell r="S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/>
          <cell r="D165">
            <v>0.44862813055793271</v>
          </cell>
          <cell r="E165">
            <v>0.46636419632603482</v>
          </cell>
          <cell r="F165">
            <v>0.49208448343469602</v>
          </cell>
          <cell r="G165">
            <v>0.48701665935640803</v>
          </cell>
          <cell r="H165">
            <v>0.50431395733479722</v>
          </cell>
          <cell r="I165">
            <v>0.5036868202929955</v>
          </cell>
          <cell r="J165">
            <v>0.51775251031752445</v>
          </cell>
          <cell r="K165">
            <v>0.5136827739587545</v>
          </cell>
          <cell r="L165">
            <v>0.55137186944206729</v>
          </cell>
          <cell r="M165">
            <v>0.53363580367396524</v>
          </cell>
          <cell r="N165">
            <v>0.50791551656530398</v>
          </cell>
          <cell r="O165">
            <v>0.51298334064359197</v>
          </cell>
          <cell r="P165">
            <v>0.49568604266520272</v>
          </cell>
          <cell r="Q165">
            <v>0.4963131797070045</v>
          </cell>
          <cell r="R165">
            <v>0.48224748968247555</v>
          </cell>
          <cell r="S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0.51962730248010924</v>
          </cell>
          <cell r="E166">
            <v>0.51171922139014059</v>
          </cell>
          <cell r="F166">
            <v>0.50461011651690302</v>
          </cell>
          <cell r="G166">
            <v>0.49093442287857036</v>
          </cell>
          <cell r="H166">
            <v>0.50137547408922778</v>
          </cell>
          <cell r="I166">
            <v>0.49115043733472813</v>
          </cell>
          <cell r="J166">
            <v>0.48029099310432805</v>
          </cell>
          <cell r="K166">
            <v>0.46488785629148288</v>
          </cell>
          <cell r="L166">
            <v>0.48037269751989076</v>
          </cell>
          <cell r="M166">
            <v>0.48828077860985947</v>
          </cell>
          <cell r="N166">
            <v>0.49538988348309698</v>
          </cell>
          <cell r="O166">
            <v>0.50906557712142964</v>
          </cell>
          <cell r="P166">
            <v>0.49862452591077222</v>
          </cell>
          <cell r="Q166">
            <v>0.50884956266527182</v>
          </cell>
          <cell r="R166">
            <v>0.51970900689567201</v>
          </cell>
          <cell r="S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>
            <v>0.4961955239764041</v>
          </cell>
          <cell r="E167">
            <v>0.48869953605485655</v>
          </cell>
          <cell r="F167">
            <v>0.46945769604483001</v>
          </cell>
          <cell r="G167">
            <v>0.5030790364085489</v>
          </cell>
          <cell r="H167">
            <v>0.49324220717487249</v>
          </cell>
          <cell r="I167">
            <v>0.4885986300205738</v>
          </cell>
          <cell r="J167">
            <v>0.48572056337522923</v>
          </cell>
          <cell r="K167">
            <v>0.49139752147180554</v>
          </cell>
          <cell r="L167">
            <v>0.5038044760235959</v>
          </cell>
          <cell r="M167">
            <v>0.5113004639451435</v>
          </cell>
          <cell r="N167">
            <v>0.53054230395516999</v>
          </cell>
          <cell r="O167">
            <v>0.4969209635914511</v>
          </cell>
          <cell r="P167">
            <v>0.50675779282512745</v>
          </cell>
          <cell r="Q167">
            <v>0.5114013699794262</v>
          </cell>
          <cell r="R167">
            <v>0.51427943662477071</v>
          </cell>
          <cell r="S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/>
          <cell r="D168">
            <v>0.56236264237350508</v>
          </cell>
          <cell r="E168">
            <v>0.55934500684808108</v>
          </cell>
          <cell r="F168">
            <v>0.56850298577856151</v>
          </cell>
          <cell r="G168">
            <v>0.56101644180881161</v>
          </cell>
          <cell r="H168">
            <v>0.57782475835072078</v>
          </cell>
          <cell r="I168">
            <v>0.59145127731238778</v>
          </cell>
          <cell r="J168">
            <v>0.58383803041390037</v>
          </cell>
          <cell r="K168">
            <v>0.57483430080824194</v>
          </cell>
          <cell r="L168">
            <v>0.43763735762649497</v>
          </cell>
          <cell r="M168">
            <v>0.44065499315191897</v>
          </cell>
          <cell r="N168">
            <v>0.43149701422143849</v>
          </cell>
          <cell r="O168">
            <v>0.43898355819118834</v>
          </cell>
          <cell r="P168">
            <v>0.42217524164927928</v>
          </cell>
          <cell r="Q168">
            <v>0.40854872268761222</v>
          </cell>
          <cell r="R168">
            <v>0.41616196958609963</v>
          </cell>
          <cell r="S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0.49162344801610963</v>
          </cell>
          <cell r="E169">
            <v>0.48930906010790831</v>
          </cell>
          <cell r="F169">
            <v>0.51685231970601742</v>
          </cell>
          <cell r="G169">
            <v>0.50423876404795065</v>
          </cell>
          <cell r="H169">
            <v>0.5016942382986086</v>
          </cell>
          <cell r="I169">
            <v>0.53989774575333882</v>
          </cell>
          <cell r="J169">
            <v>0.52330023603088216</v>
          </cell>
          <cell r="K169">
            <v>0.51153909368571215</v>
          </cell>
          <cell r="L169">
            <v>0.50837655198389042</v>
          </cell>
          <cell r="M169">
            <v>0.51069093989209169</v>
          </cell>
          <cell r="N169">
            <v>0.48314768029398253</v>
          </cell>
          <cell r="O169">
            <v>0.49576123595204935</v>
          </cell>
          <cell r="P169">
            <v>0.4983057617013914</v>
          </cell>
          <cell r="Q169">
            <v>0.46010225424666118</v>
          </cell>
          <cell r="R169">
            <v>0.47669976396911778</v>
          </cell>
          <cell r="S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0.56509935533379108</v>
          </cell>
          <cell r="E171">
            <v>0.56122432238963105</v>
          </cell>
          <cell r="F171">
            <v>0.5420884847672931</v>
          </cell>
          <cell r="G171">
            <v>0.56526039769761693</v>
          </cell>
          <cell r="H171">
            <v>0.56378328364929564</v>
          </cell>
          <cell r="I171">
            <v>0.55831297741515762</v>
          </cell>
          <cell r="J171">
            <v>0.55662475086954011</v>
          </cell>
          <cell r="K171">
            <v>0.57102085379629941</v>
          </cell>
          <cell r="L171">
            <v>0.43490064466620887</v>
          </cell>
          <cell r="M171">
            <v>0.43877567761036895</v>
          </cell>
          <cell r="N171">
            <v>0.45791151523270684</v>
          </cell>
          <cell r="O171">
            <v>0.43473960230238307</v>
          </cell>
          <cell r="P171">
            <v>0.43621671635070436</v>
          </cell>
          <cell r="Q171">
            <v>0.44168702258484238</v>
          </cell>
          <cell r="R171">
            <v>0.44337524913045995</v>
          </cell>
          <cell r="S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Northeast Utilities</v>
          </cell>
          <cell r="D172">
            <v>0.53919768757231523</v>
          </cell>
          <cell r="E172">
            <v>0.52442886742616723</v>
          </cell>
          <cell r="F172">
            <v>0.52266571298180764</v>
          </cell>
          <cell r="G172">
            <v>0.51899919390411764</v>
          </cell>
          <cell r="H172">
            <v>0.55778950457328447</v>
          </cell>
          <cell r="I172">
            <v>0.55518648324790298</v>
          </cell>
          <cell r="J172">
            <v>0.5240805737830001</v>
          </cell>
          <cell r="K172">
            <v>0.52124856136903452</v>
          </cell>
          <cell r="L172">
            <v>0.46080231242768477</v>
          </cell>
          <cell r="M172">
            <v>0.47557113257383282</v>
          </cell>
          <cell r="N172">
            <v>0.47733428701819236</v>
          </cell>
          <cell r="O172">
            <v>0.48100080609588231</v>
          </cell>
          <cell r="P172">
            <v>0.44221049542671553</v>
          </cell>
          <cell r="Q172">
            <v>0.44481351675209696</v>
          </cell>
          <cell r="R172">
            <v>0.47591942621699984</v>
          </cell>
          <cell r="S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0.47654842290416599</v>
          </cell>
          <cell r="E173">
            <v>0.47371382919580574</v>
          </cell>
          <cell r="F173">
            <v>0.4693786363608613</v>
          </cell>
          <cell r="G173">
            <v>0.48628970691138879</v>
          </cell>
          <cell r="H173">
            <v>0.50017775994584324</v>
          </cell>
          <cell r="I173">
            <v>0.50296408095389755</v>
          </cell>
          <cell r="J173">
            <v>0.5132813804419506</v>
          </cell>
          <cell r="K173">
            <v>0.51007850728547122</v>
          </cell>
          <cell r="L173">
            <v>0.52345157709583401</v>
          </cell>
          <cell r="M173">
            <v>0.52628617080419426</v>
          </cell>
          <cell r="N173">
            <v>0.5306213636391387</v>
          </cell>
          <cell r="O173">
            <v>0.51371029308861116</v>
          </cell>
          <cell r="P173">
            <v>0.49982224005415676</v>
          </cell>
          <cell r="Q173">
            <v>0.49703591904610239</v>
          </cell>
          <cell r="R173">
            <v>0.4867186195580494</v>
          </cell>
          <cell r="S173">
            <v>0.48992149271452873</v>
          </cell>
        </row>
        <row r="174">
          <cell r="A174" t="str">
            <v>Public Service Company of North Carolina, Incorporated</v>
          </cell>
          <cell r="B174"/>
          <cell r="C174" t="str">
            <v>SCANA Corporation</v>
          </cell>
          <cell r="D174">
            <v>0.67134080460789813</v>
          </cell>
          <cell r="E174">
            <v>0.67430424039770376</v>
          </cell>
          <cell r="F174">
            <v>0.67528351773885964</v>
          </cell>
          <cell r="G174">
            <v>0.66699992541801312</v>
          </cell>
          <cell r="H174">
            <v>0.6633826241696118</v>
          </cell>
          <cell r="I174">
            <v>0.66740393189288849</v>
          </cell>
          <cell r="J174">
            <v>0.66858280296580774</v>
          </cell>
          <cell r="K174">
            <v>0.66097466297977159</v>
          </cell>
          <cell r="L174">
            <v>0.32865919539210187</v>
          </cell>
          <cell r="M174">
            <v>0.32569575960229624</v>
          </cell>
          <cell r="N174">
            <v>0.32471648226114036</v>
          </cell>
          <cell r="O174">
            <v>0.33300007458198683</v>
          </cell>
          <cell r="P174">
            <v>0.33661737583038814</v>
          </cell>
          <cell r="Q174">
            <v>0.33259606810711156</v>
          </cell>
          <cell r="R174">
            <v>0.33141719703419231</v>
          </cell>
          <cell r="S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0.49426819540697803</v>
          </cell>
          <cell r="E175">
            <v>0.482987987898508</v>
          </cell>
          <cell r="F175">
            <v>0.47512866895255923</v>
          </cell>
          <cell r="G175">
            <v>0.48514118309232501</v>
          </cell>
          <cell r="H175">
            <v>0.50464932656473438</v>
          </cell>
          <cell r="I175">
            <v>0.49485195104673452</v>
          </cell>
          <cell r="J175">
            <v>0.49094195811054225</v>
          </cell>
          <cell r="K175">
            <v>0.49099937893490819</v>
          </cell>
          <cell r="L175">
            <v>0.50573180459302192</v>
          </cell>
          <cell r="M175">
            <v>0.51701201210149206</v>
          </cell>
          <cell r="N175">
            <v>0.52487133104744077</v>
          </cell>
          <cell r="O175">
            <v>0.51485881690767499</v>
          </cell>
          <cell r="P175">
            <v>0.49535067343526562</v>
          </cell>
          <cell r="Q175">
            <v>0.50514804895326548</v>
          </cell>
          <cell r="R175">
            <v>0.5090580418894578</v>
          </cell>
          <cell r="S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0.52396155323088078</v>
          </cell>
          <cell r="E176">
            <v>0.5162552820791827</v>
          </cell>
          <cell r="F176">
            <v>0.53146393027822036</v>
          </cell>
          <cell r="G176">
            <v>0.51541608181236387</v>
          </cell>
          <cell r="H176">
            <v>0.49697039847295266</v>
          </cell>
          <cell r="I176">
            <v>0.50255686773893604</v>
          </cell>
          <cell r="J176">
            <v>0.52049470307430534</v>
          </cell>
          <cell r="K176">
            <v>0.51938605471960586</v>
          </cell>
          <cell r="L176">
            <v>0.47603844676911927</v>
          </cell>
          <cell r="M176">
            <v>0.4837447179208173</v>
          </cell>
          <cell r="N176">
            <v>0.46853606972177969</v>
          </cell>
          <cell r="O176">
            <v>0.48458391818763608</v>
          </cell>
          <cell r="P176">
            <v>0.50302960152704734</v>
          </cell>
          <cell r="Q176">
            <v>0.49744313226106401</v>
          </cell>
          <cell r="R176">
            <v>0.47950529692569466</v>
          </cell>
          <cell r="S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/>
          <cell r="D177">
            <v>0.52396155323088078</v>
          </cell>
          <cell r="E177">
            <v>0.5162552820791827</v>
          </cell>
          <cell r="F177">
            <v>0.53146393027822036</v>
          </cell>
          <cell r="G177">
            <v>0.51541608181236387</v>
          </cell>
          <cell r="H177">
            <v>0.49697039847295266</v>
          </cell>
          <cell r="I177">
            <v>0.50255686773893604</v>
          </cell>
          <cell r="J177">
            <v>0.52049470307430534</v>
          </cell>
          <cell r="K177">
            <v>0.51938605471960586</v>
          </cell>
          <cell r="L177">
            <v>0.47603844676911927</v>
          </cell>
          <cell r="M177">
            <v>0.4837447179208173</v>
          </cell>
          <cell r="N177">
            <v>0.46853606972177969</v>
          </cell>
          <cell r="O177">
            <v>0.48458391818763608</v>
          </cell>
          <cell r="P177">
            <v>0.50302960152704734</v>
          </cell>
          <cell r="Q177">
            <v>0.49744313226106401</v>
          </cell>
          <cell r="R177">
            <v>0.47950529692569466</v>
          </cell>
          <cell r="S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0.47240470351894148</v>
          </cell>
          <cell r="E178">
            <v>0.4762921703956432</v>
          </cell>
          <cell r="F178">
            <v>0.48136062564729148</v>
          </cell>
          <cell r="G178">
            <v>0.47777654502754457</v>
          </cell>
          <cell r="H178">
            <v>0.46660146613495324</v>
          </cell>
          <cell r="I178">
            <v>0.47612837238770139</v>
          </cell>
          <cell r="J178">
            <v>0.48001152453918033</v>
          </cell>
          <cell r="K178">
            <v>0.47424759936310873</v>
          </cell>
          <cell r="L178">
            <v>0.52759529648105852</v>
          </cell>
          <cell r="M178">
            <v>0.5237078296043568</v>
          </cell>
          <cell r="N178">
            <v>0.51863937435270857</v>
          </cell>
          <cell r="O178">
            <v>0.52222345497245548</v>
          </cell>
          <cell r="P178">
            <v>0.53339853386504676</v>
          </cell>
          <cell r="Q178">
            <v>0.52387162761229866</v>
          </cell>
          <cell r="R178">
            <v>0.51998847546081972</v>
          </cell>
          <cell r="S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0.47240470351894148</v>
          </cell>
          <cell r="E179">
            <v>0.4762921703956432</v>
          </cell>
          <cell r="F179">
            <v>0.48136062564729148</v>
          </cell>
          <cell r="G179">
            <v>0.47777654502754457</v>
          </cell>
          <cell r="H179">
            <v>0.46660146613495324</v>
          </cell>
          <cell r="I179">
            <v>0.47612837238770139</v>
          </cell>
          <cell r="J179">
            <v>0.48001152453918033</v>
          </cell>
          <cell r="K179">
            <v>0.47424759936310873</v>
          </cell>
          <cell r="L179">
            <v>0.52759529648105852</v>
          </cell>
          <cell r="M179">
            <v>0.5237078296043568</v>
          </cell>
          <cell r="N179">
            <v>0.51863937435270857</v>
          </cell>
          <cell r="O179">
            <v>0.52222345497245548</v>
          </cell>
          <cell r="P179">
            <v>0.53339853386504676</v>
          </cell>
          <cell r="Q179">
            <v>0.52387162761229866</v>
          </cell>
          <cell r="R179">
            <v>0.51998847546081972</v>
          </cell>
          <cell r="S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0.52896896579516528</v>
          </cell>
          <cell r="E180">
            <v>0.5242834510062464</v>
          </cell>
          <cell r="F180">
            <v>0.52087458041470003</v>
          </cell>
          <cell r="G180">
            <v>0.50958892328861372</v>
          </cell>
          <cell r="H180">
            <v>0.50468211493737569</v>
          </cell>
          <cell r="I180">
            <v>0.50050649901102007</v>
          </cell>
          <cell r="J180">
            <v>0.47712585321786505</v>
          </cell>
          <cell r="K180">
            <v>0.49172248122804568</v>
          </cell>
          <cell r="L180">
            <v>0.47103103420483466</v>
          </cell>
          <cell r="M180">
            <v>0.47571654899375365</v>
          </cell>
          <cell r="N180">
            <v>0.47912541958529997</v>
          </cell>
          <cell r="O180">
            <v>0.49041107671138628</v>
          </cell>
          <cell r="P180">
            <v>0.49531788506262436</v>
          </cell>
          <cell r="Q180">
            <v>0.49949350098897993</v>
          </cell>
          <cell r="R180">
            <v>0.52287414678213495</v>
          </cell>
          <cell r="S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0.54841181515657911</v>
          </cell>
          <cell r="E182">
            <v>0.5404816307482746</v>
          </cell>
          <cell r="F182">
            <v>0.53927293337864624</v>
          </cell>
          <cell r="G182">
            <v>0.5340223066611085</v>
          </cell>
          <cell r="H182">
            <v>0.5266131513602732</v>
          </cell>
          <cell r="I182">
            <v>0.54118930628575124</v>
          </cell>
          <cell r="J182">
            <v>0.53756941590120477</v>
          </cell>
          <cell r="K182">
            <v>0.5323552898731776</v>
          </cell>
          <cell r="L182">
            <v>0.45158818484342089</v>
          </cell>
          <cell r="M182">
            <v>0.4595183692517254</v>
          </cell>
          <cell r="N182">
            <v>0.46072706662135376</v>
          </cell>
          <cell r="O182">
            <v>0.4659776933388915</v>
          </cell>
          <cell r="P182">
            <v>0.47338684863972685</v>
          </cell>
          <cell r="Q182">
            <v>0.45881069371424882</v>
          </cell>
          <cell r="R182">
            <v>0.46243058409879523</v>
          </cell>
          <cell r="S182">
            <v>0.4676447101268224</v>
          </cell>
        </row>
        <row r="183">
          <cell r="A183" t="str">
            <v>SCANA Corporation</v>
          </cell>
          <cell r="B183">
            <v>4057061</v>
          </cell>
          <cell r="C183"/>
          <cell r="D183">
            <v>0.52339168863942642</v>
          </cell>
          <cell r="E183">
            <v>0.51723059914476377</v>
          </cell>
          <cell r="F183">
            <v>0.5310922461355152</v>
          </cell>
          <cell r="G183">
            <v>0.52609416458838831</v>
          </cell>
          <cell r="H183">
            <v>0.52393761890876056</v>
          </cell>
          <cell r="I183">
            <v>0.51800589564189581</v>
          </cell>
          <cell r="J183">
            <v>0.53033247099003877</v>
          </cell>
          <cell r="K183">
            <v>0.52135345899031182</v>
          </cell>
          <cell r="L183">
            <v>0.47660831136057352</v>
          </cell>
          <cell r="M183">
            <v>0.48276940085523623</v>
          </cell>
          <cell r="N183">
            <v>0.4689077538644848</v>
          </cell>
          <cell r="O183">
            <v>0.47390583541161163</v>
          </cell>
          <cell r="P183">
            <v>0.47606238109123938</v>
          </cell>
          <cell r="Q183">
            <v>0.48199410435810425</v>
          </cell>
          <cell r="R183">
            <v>0.46966752900996123</v>
          </cell>
          <cell r="S183">
            <v>0.47864654100968818</v>
          </cell>
        </row>
        <row r="184">
          <cell r="A184" t="str">
            <v>Sempra Energy</v>
          </cell>
          <cell r="B184">
            <v>4057062</v>
          </cell>
          <cell r="C184"/>
          <cell r="D184">
            <v>0.54841181515657911</v>
          </cell>
          <cell r="E184">
            <v>0.5404816307482746</v>
          </cell>
          <cell r="F184">
            <v>0.53927293337864624</v>
          </cell>
          <cell r="G184">
            <v>0.5340223066611085</v>
          </cell>
          <cell r="H184">
            <v>0.5266131513602732</v>
          </cell>
          <cell r="I184">
            <v>0.54118930628575124</v>
          </cell>
          <cell r="J184">
            <v>0.53756941590120477</v>
          </cell>
          <cell r="K184">
            <v>0.5323552898731776</v>
          </cell>
          <cell r="L184">
            <v>0.45158818484342089</v>
          </cell>
          <cell r="M184">
            <v>0.4595183692517254</v>
          </cell>
          <cell r="N184">
            <v>0.46072706662135376</v>
          </cell>
          <cell r="O184">
            <v>0.4659776933388915</v>
          </cell>
          <cell r="P184">
            <v>0.47338684863972685</v>
          </cell>
          <cell r="Q184">
            <v>0.45881069371424882</v>
          </cell>
          <cell r="R184">
            <v>0.46243058409879523</v>
          </cell>
          <cell r="S184">
            <v>0.4676447101268224</v>
          </cell>
        </row>
        <row r="185">
          <cell r="A185" t="str">
            <v>Sharyland Utilities, L.P.</v>
          </cell>
          <cell r="B185">
            <v>4082747</v>
          </cell>
          <cell r="C185"/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0.84803289261528536</v>
          </cell>
          <cell r="I185">
            <v>0.59839357429718876</v>
          </cell>
          <cell r="J185">
            <v>0.84592111160914385</v>
          </cell>
          <cell r="K185">
            <v>0.7202578104019336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0.15196710738471461</v>
          </cell>
          <cell r="Q185">
            <v>0.40160642570281124</v>
          </cell>
          <cell r="R185">
            <v>0.15407888839085612</v>
          </cell>
          <cell r="S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0.47982262347741411</v>
          </cell>
          <cell r="E186">
            <v>0.47252635278686639</v>
          </cell>
          <cell r="F186">
            <v>0.46917554744410178</v>
          </cell>
          <cell r="G186">
            <v>0.46376629180689705</v>
          </cell>
          <cell r="H186">
            <v>0.47420476250715771</v>
          </cell>
          <cell r="I186">
            <v>0.47181813490915048</v>
          </cell>
          <cell r="J186">
            <v>0.47390440498737163</v>
          </cell>
          <cell r="K186">
            <v>0.46861426356980834</v>
          </cell>
          <cell r="L186">
            <v>0.52017737652258589</v>
          </cell>
          <cell r="M186">
            <v>0.52747364721313361</v>
          </cell>
          <cell r="N186">
            <v>0.53082445255589816</v>
          </cell>
          <cell r="O186">
            <v>0.5362337081931029</v>
          </cell>
          <cell r="P186">
            <v>0.52579523749284229</v>
          </cell>
          <cell r="Q186">
            <v>0.52818186509084952</v>
          </cell>
          <cell r="R186">
            <v>0.52609559501262837</v>
          </cell>
          <cell r="S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0.53468593399650466</v>
          </cell>
          <cell r="E187">
            <v>0.52846864509565594</v>
          </cell>
          <cell r="F187">
            <v>0.54361074500730644</v>
          </cell>
          <cell r="G187">
            <v>0.53899210691484356</v>
          </cell>
          <cell r="H187">
            <v>0.53680406830709093</v>
          </cell>
          <cell r="I187">
            <v>0.53078966611844847</v>
          </cell>
          <cell r="J187">
            <v>0.54436187432718097</v>
          </cell>
          <cell r="K187">
            <v>0.53605929038441202</v>
          </cell>
          <cell r="L187">
            <v>0.46531406600349534</v>
          </cell>
          <cell r="M187">
            <v>0.471531354904344</v>
          </cell>
          <cell r="N187">
            <v>0.45638925499269362</v>
          </cell>
          <cell r="O187">
            <v>0.46100789308515649</v>
          </cell>
          <cell r="P187">
            <v>0.46319593169290901</v>
          </cell>
          <cell r="Q187">
            <v>0.46921033388155153</v>
          </cell>
          <cell r="R187">
            <v>0.45563812567281903</v>
          </cell>
          <cell r="S187">
            <v>0.46394070961558792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0.56606182236204761</v>
          </cell>
          <cell r="E188">
            <v>0.54924708510149145</v>
          </cell>
          <cell r="F188">
            <v>0.55462873533721491</v>
          </cell>
          <cell r="G188">
            <v>0.54774510181741487</v>
          </cell>
          <cell r="H188">
            <v>0.56512446828464602</v>
          </cell>
          <cell r="I188">
            <v>0.55762684528801865</v>
          </cell>
          <cell r="J188">
            <v>0.56208060070132515</v>
          </cell>
          <cell r="K188">
            <v>0.57082737398248662</v>
          </cell>
          <cell r="L188">
            <v>0.43393817763795245</v>
          </cell>
          <cell r="M188">
            <v>0.45075291489850855</v>
          </cell>
          <cell r="N188">
            <v>0.44537126466278509</v>
          </cell>
          <cell r="O188">
            <v>0.45225489818258519</v>
          </cell>
          <cell r="P188">
            <v>0.43487553171535404</v>
          </cell>
          <cell r="Q188">
            <v>0.4423731547119813</v>
          </cell>
          <cell r="R188">
            <v>0.43791939929867491</v>
          </cell>
          <cell r="S188">
            <v>0.42917262601751344</v>
          </cell>
        </row>
        <row r="189">
          <cell r="A189" t="str">
            <v>Southern California Gas Company</v>
          </cell>
          <cell r="B189"/>
          <cell r="C189" t="str">
            <v>Sempra Energy</v>
          </cell>
          <cell r="D189">
            <v>0.59369004476657428</v>
          </cell>
          <cell r="E189">
            <v>0.65583781143136299</v>
          </cell>
          <cell r="F189">
            <v>0.64897857498754363</v>
          </cell>
          <cell r="G189">
            <v>0.6416962925342814</v>
          </cell>
          <cell r="H189">
            <v>0.63264774798229628</v>
          </cell>
          <cell r="I189">
            <v>0.62262637068734961</v>
          </cell>
          <cell r="J189">
            <v>0.61519607843137258</v>
          </cell>
          <cell r="K189">
            <v>0.61031439602868176</v>
          </cell>
          <cell r="L189">
            <v>0.40630995523342572</v>
          </cell>
          <cell r="M189">
            <v>0.34416218856863701</v>
          </cell>
          <cell r="N189">
            <v>0.35102142501245642</v>
          </cell>
          <cell r="O189">
            <v>0.35830370746571866</v>
          </cell>
          <cell r="P189">
            <v>0.36735225201770372</v>
          </cell>
          <cell r="Q189">
            <v>0.37737362931265045</v>
          </cell>
          <cell r="R189">
            <v>0.38480392156862747</v>
          </cell>
          <cell r="S189">
            <v>0.38968560397131824</v>
          </cell>
        </row>
        <row r="190">
          <cell r="A190" t="str">
            <v>Southern Company</v>
          </cell>
          <cell r="B190">
            <v>4004298</v>
          </cell>
          <cell r="C190"/>
          <cell r="D190">
            <v>0.50261655706453134</v>
          </cell>
          <cell r="E190">
            <v>0.5036558006532782</v>
          </cell>
          <cell r="F190">
            <v>0.50176806553568332</v>
          </cell>
          <cell r="G190">
            <v>0.5190523364772327</v>
          </cell>
          <cell r="H190">
            <v>0.50754616898528948</v>
          </cell>
          <cell r="I190">
            <v>0.49231579455726715</v>
          </cell>
          <cell r="J190">
            <v>0.49038401475975679</v>
          </cell>
          <cell r="K190">
            <v>0.4974313496729364</v>
          </cell>
          <cell r="L190">
            <v>0.49738344293546871</v>
          </cell>
          <cell r="M190">
            <v>0.4963441993467218</v>
          </cell>
          <cell r="N190">
            <v>0.49823193446431674</v>
          </cell>
          <cell r="O190">
            <v>0.4809476635227673</v>
          </cell>
          <cell r="P190">
            <v>0.49245383101471052</v>
          </cell>
          <cell r="Q190">
            <v>0.50768420544273285</v>
          </cell>
          <cell r="R190">
            <v>0.50961598524024321</v>
          </cell>
          <cell r="S190">
            <v>0.50256865032706366</v>
          </cell>
        </row>
        <row r="191">
          <cell r="A191" t="str">
            <v>Southern Connecticut Gas Company</v>
          </cell>
          <cell r="B191"/>
          <cell r="C191" t="str">
            <v>UIL Holdings Corporation</v>
          </cell>
          <cell r="D191">
            <v>0.62772507056963589</v>
          </cell>
          <cell r="E191">
            <v>0.63326466479900767</v>
          </cell>
          <cell r="F191">
            <v>0.63257405254010524</v>
          </cell>
          <cell r="G191">
            <v>0.62980849266103167</v>
          </cell>
          <cell r="H191">
            <v>0.62272367379255744</v>
          </cell>
          <cell r="I191">
            <v>0.62710877593827841</v>
          </cell>
          <cell r="J191">
            <v>0.62634556139691488</v>
          </cell>
          <cell r="K191">
            <v>0.62464233944665026</v>
          </cell>
          <cell r="L191">
            <v>0.37227492943036411</v>
          </cell>
          <cell r="M191">
            <v>0.36673533520099233</v>
          </cell>
          <cell r="N191">
            <v>0.36742594745989471</v>
          </cell>
          <cell r="O191">
            <v>0.37019150733896833</v>
          </cell>
          <cell r="P191">
            <v>0.37727632620744261</v>
          </cell>
          <cell r="Q191">
            <v>0.37289122406172159</v>
          </cell>
          <cell r="R191">
            <v>0.37365443860308512</v>
          </cell>
          <cell r="S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0.56139158659169019</v>
          </cell>
          <cell r="E192">
            <v>0.55774687715673221</v>
          </cell>
          <cell r="F192">
            <v>0.55610553288118869</v>
          </cell>
          <cell r="G192">
            <v>0.5633136903605529</v>
          </cell>
          <cell r="H192">
            <v>0.56262495225328457</v>
          </cell>
          <cell r="I192">
            <v>0.59123993410366005</v>
          </cell>
          <cell r="J192">
            <v>0.55280460383619268</v>
          </cell>
          <cell r="K192">
            <v>0.54899705232075946</v>
          </cell>
          <cell r="L192">
            <v>0.43860841340830986</v>
          </cell>
          <cell r="M192">
            <v>0.44225312284326779</v>
          </cell>
          <cell r="N192">
            <v>0.44389446711881125</v>
          </cell>
          <cell r="O192">
            <v>0.4366863096394471</v>
          </cell>
          <cell r="P192">
            <v>0.43737504774671537</v>
          </cell>
          <cell r="Q192">
            <v>0.40876006589634001</v>
          </cell>
          <cell r="R192">
            <v>0.44719539616380732</v>
          </cell>
          <cell r="S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0.50598703093951292</v>
          </cell>
          <cell r="E193">
            <v>0.51259475841224733</v>
          </cell>
          <cell r="F193">
            <v>0.51175195961567377</v>
          </cell>
          <cell r="G193">
            <v>0.51211267760036638</v>
          </cell>
          <cell r="H193">
            <v>0.50220131606109075</v>
          </cell>
          <cell r="I193">
            <v>0.50521437433825334</v>
          </cell>
          <cell r="J193">
            <v>0.50543219762080072</v>
          </cell>
          <cell r="K193">
            <v>0.5079615437294942</v>
          </cell>
          <cell r="L193">
            <v>0.49401296906048708</v>
          </cell>
          <cell r="M193">
            <v>0.48740524158775267</v>
          </cell>
          <cell r="N193">
            <v>0.48824804038432629</v>
          </cell>
          <cell r="O193">
            <v>0.48788732239963367</v>
          </cell>
          <cell r="P193">
            <v>0.49779868393890925</v>
          </cell>
          <cell r="Q193">
            <v>0.49478562566174666</v>
          </cell>
          <cell r="R193">
            <v>0.49456780237919923</v>
          </cell>
          <cell r="S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0.53807814930614384</v>
          </cell>
          <cell r="E194">
            <v>0.52102527263396026</v>
          </cell>
          <cell r="F194">
            <v>0.5392343362168539</v>
          </cell>
          <cell r="G194">
            <v>0.53195288107613015</v>
          </cell>
          <cell r="H194">
            <v>0.52480510514994516</v>
          </cell>
          <cell r="I194">
            <v>0.54238011906109318</v>
          </cell>
          <cell r="J194">
            <v>0.52855961537804419</v>
          </cell>
          <cell r="K194">
            <v>0.51606369969118304</v>
          </cell>
          <cell r="L194">
            <v>0.46192185069385616</v>
          </cell>
          <cell r="M194">
            <v>0.47897472736603969</v>
          </cell>
          <cell r="N194">
            <v>0.46076566378314615</v>
          </cell>
          <cell r="O194">
            <v>0.4680471189238698</v>
          </cell>
          <cell r="P194">
            <v>0.47519489485005484</v>
          </cell>
          <cell r="Q194">
            <v>0.45761988093890688</v>
          </cell>
          <cell r="R194">
            <v>0.47144038462195587</v>
          </cell>
          <cell r="S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0.58386925928728151</v>
          </cell>
          <cell r="E195">
            <v>0.58653455819338152</v>
          </cell>
          <cell r="F195">
            <v>0.58420901434856898</v>
          </cell>
          <cell r="G195">
            <v>0.56807865680315384</v>
          </cell>
          <cell r="H195">
            <v>0.61254993800799007</v>
          </cell>
          <cell r="I195">
            <v>0.61666893825814362</v>
          </cell>
          <cell r="J195">
            <v>0.61479198767334364</v>
          </cell>
          <cell r="K195">
            <v>0.60657835575692598</v>
          </cell>
          <cell r="L195">
            <v>0.41613074071271849</v>
          </cell>
          <cell r="M195">
            <v>0.41346544180661843</v>
          </cell>
          <cell r="N195">
            <v>0.41579098565143108</v>
          </cell>
          <cell r="O195">
            <v>0.43192134319684616</v>
          </cell>
          <cell r="P195">
            <v>0.38745006199200993</v>
          </cell>
          <cell r="Q195">
            <v>0.38333106174185633</v>
          </cell>
          <cell r="R195">
            <v>0.38520801232665641</v>
          </cell>
          <cell r="S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0.52848549428872393</v>
          </cell>
          <cell r="E196">
            <v>0.52459787392480117</v>
          </cell>
          <cell r="F196">
            <v>0.55045427241736811</v>
          </cell>
          <cell r="G196">
            <v>0.55208585360343299</v>
          </cell>
          <cell r="H196">
            <v>0.55076506192256103</v>
          </cell>
          <cell r="I196">
            <v>0.53986785725684261</v>
          </cell>
          <cell r="J196">
            <v>0.53566198877622906</v>
          </cell>
          <cell r="K196">
            <v>0.53778442132786053</v>
          </cell>
          <cell r="L196">
            <v>0.47151450571127607</v>
          </cell>
          <cell r="M196">
            <v>0.47540212607519877</v>
          </cell>
          <cell r="N196">
            <v>0.44954572758263189</v>
          </cell>
          <cell r="O196">
            <v>0.44791414639656701</v>
          </cell>
          <cell r="P196">
            <v>0.44923493807743897</v>
          </cell>
          <cell r="Q196">
            <v>0.46013214274315739</v>
          </cell>
          <cell r="R196">
            <v>0.46433801122377094</v>
          </cell>
          <cell r="S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/>
          <cell r="D197">
            <v>0.52848549428872393</v>
          </cell>
          <cell r="E197">
            <v>0.52459787392480117</v>
          </cell>
          <cell r="F197">
            <v>0.55045427241736811</v>
          </cell>
          <cell r="G197">
            <v>0.55208585360343299</v>
          </cell>
          <cell r="H197">
            <v>0.55076506192256103</v>
          </cell>
          <cell r="I197">
            <v>0.53986785725684261</v>
          </cell>
          <cell r="J197">
            <v>0.53566198877622906</v>
          </cell>
          <cell r="K197">
            <v>0.53778442132786053</v>
          </cell>
          <cell r="L197">
            <v>0.47151450571127607</v>
          </cell>
          <cell r="M197">
            <v>0.47540212607519877</v>
          </cell>
          <cell r="N197">
            <v>0.44954572758263189</v>
          </cell>
          <cell r="O197">
            <v>0.44791414639656701</v>
          </cell>
          <cell r="P197">
            <v>0.44923493807743897</v>
          </cell>
          <cell r="Q197">
            <v>0.46013214274315739</v>
          </cell>
          <cell r="R197">
            <v>0.46433801122377094</v>
          </cell>
          <cell r="S197">
            <v>0.46221557867213947</v>
          </cell>
        </row>
        <row r="198">
          <cell r="A198" t="str">
            <v>Texas-New Mexico Power Company</v>
          </cell>
          <cell r="B198"/>
          <cell r="C198" t="str">
            <v>PNM Resources, Inc.</v>
          </cell>
          <cell r="D198">
            <v>0.58486199483800083</v>
          </cell>
          <cell r="E198">
            <v>0.58346976648867732</v>
          </cell>
          <cell r="F198">
            <v>0.60272180924156882</v>
          </cell>
          <cell r="G198">
            <v>0.59946457965569566</v>
          </cell>
          <cell r="H198">
            <v>0.58921061926137397</v>
          </cell>
          <cell r="I198">
            <v>0.58409909246873981</v>
          </cell>
          <cell r="J198">
            <v>0.59998023928430277</v>
          </cell>
          <cell r="K198">
            <v>0.59815863492919163</v>
          </cell>
          <cell r="L198">
            <v>0.41513800516199917</v>
          </cell>
          <cell r="M198">
            <v>0.41653023351132262</v>
          </cell>
          <cell r="N198">
            <v>0.39727819075843113</v>
          </cell>
          <cell r="O198">
            <v>0.40053542034430434</v>
          </cell>
          <cell r="P198">
            <v>0.41078938073862603</v>
          </cell>
          <cell r="Q198">
            <v>0.41590090753126019</v>
          </cell>
          <cell r="R198">
            <v>0.40001976071569717</v>
          </cell>
          <cell r="S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0.51507178560624356</v>
          </cell>
          <cell r="E199">
            <v>0.50701594494465407</v>
          </cell>
          <cell r="F199">
            <v>0.50110296164834589</v>
          </cell>
          <cell r="G199">
            <v>0.51863164072509649</v>
          </cell>
          <cell r="H199">
            <v>0.52446838626787018</v>
          </cell>
          <cell r="I199">
            <v>0.39892298924910197</v>
          </cell>
          <cell r="J199">
            <v>0.38123580449392858</v>
          </cell>
          <cell r="K199">
            <v>0.37704362937741975</v>
          </cell>
          <cell r="L199">
            <v>0.4849282143937565</v>
          </cell>
          <cell r="M199">
            <v>0.49298405505534598</v>
          </cell>
          <cell r="N199">
            <v>0.49889703835165417</v>
          </cell>
          <cell r="O199">
            <v>0.48136835927490351</v>
          </cell>
          <cell r="P199">
            <v>0.47553161373212982</v>
          </cell>
          <cell r="Q199">
            <v>0.60107701075089803</v>
          </cell>
          <cell r="R199">
            <v>0.61876419550607142</v>
          </cell>
          <cell r="S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0.4258225850449428</v>
          </cell>
          <cell r="E200">
            <v>0.41532792511142158</v>
          </cell>
          <cell r="F200">
            <v>0.40539404595910183</v>
          </cell>
          <cell r="G200">
            <v>0.43086392982018562</v>
          </cell>
          <cell r="H200">
            <v>0.43440099812458716</v>
          </cell>
          <cell r="I200">
            <v>0.42240938567930469</v>
          </cell>
          <cell r="J200">
            <v>0.41363183893618438</v>
          </cell>
          <cell r="K200">
            <v>0.41303991134011714</v>
          </cell>
          <cell r="L200">
            <v>0.57417741495505714</v>
          </cell>
          <cell r="M200">
            <v>0.58467207488857842</v>
          </cell>
          <cell r="N200">
            <v>0.59460595404089822</v>
          </cell>
          <cell r="O200">
            <v>0.56913607017981438</v>
          </cell>
          <cell r="P200">
            <v>0.5655990018754129</v>
          </cell>
          <cell r="Q200">
            <v>0.57759061432069536</v>
          </cell>
          <cell r="R200">
            <v>0.58636816106381562</v>
          </cell>
          <cell r="S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/>
          <cell r="D201">
            <v>0.7247205172696588</v>
          </cell>
          <cell r="E201">
            <v>0.5737844225509201</v>
          </cell>
          <cell r="F201">
            <v>0.5772608478356348</v>
          </cell>
          <cell r="G201">
            <v>0.56067688606134514</v>
          </cell>
          <cell r="H201">
            <v>0.5520866691364692</v>
          </cell>
          <cell r="I201">
            <v>0.58382551746094724</v>
          </cell>
          <cell r="J201">
            <v>0.58064509365243444</v>
          </cell>
          <cell r="K201">
            <v>0.56134418762771277</v>
          </cell>
          <cell r="L201">
            <v>0.27527948273034125</v>
          </cell>
          <cell r="M201">
            <v>0.42621557744907984</v>
          </cell>
          <cell r="N201">
            <v>0.4227391521643652</v>
          </cell>
          <cell r="O201">
            <v>0.43932311393865492</v>
          </cell>
          <cell r="P201">
            <v>0.44791333086353086</v>
          </cell>
          <cell r="Q201">
            <v>0.41617448253905276</v>
          </cell>
          <cell r="R201">
            <v>0.41935490634756556</v>
          </cell>
          <cell r="S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0.7247205172696588</v>
          </cell>
          <cell r="E202">
            <v>0.5737844225509201</v>
          </cell>
          <cell r="F202">
            <v>0.5772608478356348</v>
          </cell>
          <cell r="G202">
            <v>0.56067688606134514</v>
          </cell>
          <cell r="H202">
            <v>0.5520866691364692</v>
          </cell>
          <cell r="I202">
            <v>0.58382551746094724</v>
          </cell>
          <cell r="J202">
            <v>0.58064509365243444</v>
          </cell>
          <cell r="K202">
            <v>0.56134418762771277</v>
          </cell>
          <cell r="L202">
            <v>0.27527948273034125</v>
          </cell>
          <cell r="M202">
            <v>0.42621557744907984</v>
          </cell>
          <cell r="N202">
            <v>0.4227391521643652</v>
          </cell>
          <cell r="O202">
            <v>0.43932311393865492</v>
          </cell>
          <cell r="P202">
            <v>0.44791333086353086</v>
          </cell>
          <cell r="Q202">
            <v>0.41617448253905276</v>
          </cell>
          <cell r="R202">
            <v>0.41935490634756556</v>
          </cell>
          <cell r="S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/>
          <cell r="D203">
            <v>0.49754286539514136</v>
          </cell>
          <cell r="E203">
            <v>0.48455292681707501</v>
          </cell>
          <cell r="F203">
            <v>0.48355387939328304</v>
          </cell>
          <cell r="G203">
            <v>0.48311152847270111</v>
          </cell>
          <cell r="H203">
            <v>0.49930627085655244</v>
          </cell>
          <cell r="I203">
            <v>0.50805949564701036</v>
          </cell>
          <cell r="J203">
            <v>0.51409665847641051</v>
          </cell>
          <cell r="K203">
            <v>0.51328476246368393</v>
          </cell>
          <cell r="L203">
            <v>0.50245713460485864</v>
          </cell>
          <cell r="M203">
            <v>0.51544707318292504</v>
          </cell>
          <cell r="N203">
            <v>0.51644612060671702</v>
          </cell>
          <cell r="O203">
            <v>0.51688847152729889</v>
          </cell>
          <cell r="P203">
            <v>0.50069372914344756</v>
          </cell>
          <cell r="Q203">
            <v>0.49194050435298964</v>
          </cell>
          <cell r="R203">
            <v>0.48590334152358944</v>
          </cell>
          <cell r="S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0.52661514437473356</v>
          </cell>
          <cell r="E204">
            <v>0.51986984260660052</v>
          </cell>
          <cell r="F204">
            <v>0.53401161741016256</v>
          </cell>
          <cell r="G204">
            <v>0.53591715218832969</v>
          </cell>
          <cell r="H204">
            <v>0.52527128470779161</v>
          </cell>
          <cell r="I204">
            <v>0.51921324871603225</v>
          </cell>
          <cell r="J204">
            <v>0.5195896004213113</v>
          </cell>
          <cell r="K204">
            <v>0.52272863241140965</v>
          </cell>
          <cell r="L204">
            <v>0.4733848556252665</v>
          </cell>
          <cell r="M204">
            <v>0.48013015739339954</v>
          </cell>
          <cell r="N204">
            <v>0.46598838258983738</v>
          </cell>
          <cell r="O204">
            <v>0.46408284781167031</v>
          </cell>
          <cell r="P204">
            <v>0.47472871529220834</v>
          </cell>
          <cell r="Q204">
            <v>0.48078675128396775</v>
          </cell>
          <cell r="R204">
            <v>0.4804103995786887</v>
          </cell>
          <cell r="S204">
            <v>0.47727136758859035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0.49754286539514136</v>
          </cell>
          <cell r="E205">
            <v>0.48455292681707501</v>
          </cell>
          <cell r="F205">
            <v>0.48355387939328304</v>
          </cell>
          <cell r="G205">
            <v>0.48311152847270111</v>
          </cell>
          <cell r="H205">
            <v>0.49930627085655244</v>
          </cell>
          <cell r="I205">
            <v>0.50805949564701036</v>
          </cell>
          <cell r="J205">
            <v>0.51409665847641051</v>
          </cell>
          <cell r="K205">
            <v>0.51328476246368393</v>
          </cell>
          <cell r="L205">
            <v>0.50245713460485864</v>
          </cell>
          <cell r="M205">
            <v>0.51544707318292504</v>
          </cell>
          <cell r="N205">
            <v>0.51644612060671702</v>
          </cell>
          <cell r="O205">
            <v>0.51688847152729889</v>
          </cell>
          <cell r="P205">
            <v>0.50069372914344756</v>
          </cell>
          <cell r="Q205">
            <v>0.49194050435298964</v>
          </cell>
          <cell r="R205">
            <v>0.48590334152358944</v>
          </cell>
          <cell r="S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/>
          <cell r="D206">
            <v>0.47285372393700953</v>
          </cell>
          <cell r="E206">
            <v>0.47213023602816712</v>
          </cell>
          <cell r="F206">
            <v>0.47533735807875538</v>
          </cell>
          <cell r="G206">
            <v>0.47700000706279533</v>
          </cell>
          <cell r="H206">
            <v>0.47179378829495033</v>
          </cell>
          <cell r="I206">
            <v>0.47258311211124981</v>
          </cell>
          <cell r="J206">
            <v>0.47421552957011864</v>
          </cell>
          <cell r="K206">
            <v>0.47175844570205061</v>
          </cell>
          <cell r="L206">
            <v>0.52714627606299047</v>
          </cell>
          <cell r="M206">
            <v>0.52786976397183283</v>
          </cell>
          <cell r="N206">
            <v>0.52466264192124468</v>
          </cell>
          <cell r="O206">
            <v>0.52299999293720467</v>
          </cell>
          <cell r="P206">
            <v>0.52820621170504967</v>
          </cell>
          <cell r="Q206">
            <v>0.52741688788875019</v>
          </cell>
          <cell r="R206">
            <v>0.52578447042988141</v>
          </cell>
          <cell r="S206">
            <v>0.52824155429794939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0.46914751726929482</v>
          </cell>
          <cell r="E207">
            <v>0.46662399658639359</v>
          </cell>
          <cell r="F207">
            <v>0.46632867482739065</v>
          </cell>
          <cell r="G207">
            <v>0.46680529728937142</v>
          </cell>
          <cell r="H207">
            <v>0.46683017208056193</v>
          </cell>
          <cell r="I207">
            <v>0.46361283574484063</v>
          </cell>
          <cell r="J207">
            <v>0.46439211853002416</v>
          </cell>
          <cell r="K207">
            <v>0.4659688659848869</v>
          </cell>
          <cell r="L207">
            <v>0.53085248273070518</v>
          </cell>
          <cell r="M207">
            <v>0.53337600341360647</v>
          </cell>
          <cell r="N207">
            <v>0.53367132517260929</v>
          </cell>
          <cell r="O207">
            <v>0.53319470271062852</v>
          </cell>
          <cell r="P207">
            <v>0.53316982791943801</v>
          </cell>
          <cell r="Q207">
            <v>0.53638716425515942</v>
          </cell>
          <cell r="R207">
            <v>0.53560788146997584</v>
          </cell>
          <cell r="S207">
            <v>0.53403113401511304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0.53968450684276681</v>
          </cell>
          <cell r="E208">
            <v>0.53721338378894079</v>
          </cell>
          <cell r="F208">
            <v>0.53090099485073627</v>
          </cell>
          <cell r="G208">
            <v>0.52830188679245282</v>
          </cell>
          <cell r="H208">
            <v>0.52586065409346383</v>
          </cell>
          <cell r="I208">
            <v>0.53390817991144257</v>
          </cell>
          <cell r="J208">
            <v>0.52739130908971932</v>
          </cell>
          <cell r="K208">
            <v>0.52339052647015694</v>
          </cell>
          <cell r="L208">
            <v>0.46031549315723314</v>
          </cell>
          <cell r="M208">
            <v>0.46278661621105915</v>
          </cell>
          <cell r="N208">
            <v>0.46909900514926367</v>
          </cell>
          <cell r="O208">
            <v>0.47169811320754718</v>
          </cell>
          <cell r="P208">
            <v>0.47413934590653617</v>
          </cell>
          <cell r="Q208">
            <v>0.46609182008855743</v>
          </cell>
          <cell r="R208">
            <v>0.47260869091028068</v>
          </cell>
          <cell r="S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0.43785459875033816</v>
          </cell>
          <cell r="E209">
            <v>0.42835589865429968</v>
          </cell>
          <cell r="F209">
            <v>0.4188490931352164</v>
          </cell>
          <cell r="G209">
            <v>0.44193955771564231</v>
          </cell>
          <cell r="H209">
            <v>0.44468905465492864</v>
          </cell>
          <cell r="I209">
            <v>0.43538227419754499</v>
          </cell>
          <cell r="J209">
            <v>0.42688183198219848</v>
          </cell>
          <cell r="K209">
            <v>0.42580935289950067</v>
          </cell>
          <cell r="L209">
            <v>0.56214540124966184</v>
          </cell>
          <cell r="M209">
            <v>0.57164410134570032</v>
          </cell>
          <cell r="N209">
            <v>0.58115090686478366</v>
          </cell>
          <cell r="O209">
            <v>0.55806044228435769</v>
          </cell>
          <cell r="P209">
            <v>0.55531094534507131</v>
          </cell>
          <cell r="Q209">
            <v>0.56461772580245506</v>
          </cell>
          <cell r="R209">
            <v>0.57311816801780158</v>
          </cell>
          <cell r="S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0.57189545069675796</v>
          </cell>
          <cell r="E210">
            <v>0.61375296927404865</v>
          </cell>
          <cell r="F210">
            <v>0.62887822257410064</v>
          </cell>
          <cell r="G210">
            <v>0.62722731678222621</v>
          </cell>
          <cell r="H210">
            <v>0.6220781920220706</v>
          </cell>
          <cell r="I210">
            <v>0.63802453535513082</v>
          </cell>
          <cell r="J210">
            <v>0.64724369047237273</v>
          </cell>
          <cell r="K210">
            <v>0.63861438183347352</v>
          </cell>
          <cell r="L210">
            <v>0.42810454930324204</v>
          </cell>
          <cell r="M210">
            <v>0.38624703072595129</v>
          </cell>
          <cell r="N210">
            <v>0.37112177742589936</v>
          </cell>
          <cell r="O210">
            <v>0.37277268321777379</v>
          </cell>
          <cell r="P210">
            <v>0.37792180797792935</v>
          </cell>
          <cell r="Q210">
            <v>0.36197546464486918</v>
          </cell>
          <cell r="R210">
            <v>0.35275630952762721</v>
          </cell>
          <cell r="S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/>
          <cell r="D211">
            <v>0.56139158659169019</v>
          </cell>
          <cell r="E211">
            <v>0.55774687715673221</v>
          </cell>
          <cell r="F211">
            <v>0.55610553288118869</v>
          </cell>
          <cell r="G211">
            <v>0.5633136903605529</v>
          </cell>
          <cell r="H211">
            <v>0.56262495225328457</v>
          </cell>
          <cell r="I211">
            <v>0.59123993410366005</v>
          </cell>
          <cell r="J211">
            <v>0.55280460383619268</v>
          </cell>
          <cell r="K211">
            <v>0.54899705232075946</v>
          </cell>
          <cell r="L211">
            <v>0.43860841340830986</v>
          </cell>
          <cell r="M211">
            <v>0.44225312284326779</v>
          </cell>
          <cell r="N211">
            <v>0.44389446711881125</v>
          </cell>
          <cell r="O211">
            <v>0.4366863096394471</v>
          </cell>
          <cell r="P211">
            <v>0.43737504774671537</v>
          </cell>
          <cell r="Q211">
            <v>0.40876006589634001</v>
          </cell>
          <cell r="R211">
            <v>0.44719539616380732</v>
          </cell>
          <cell r="S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0.53798415646484732</v>
          </cell>
          <cell r="E213">
            <v>0.53514933285510247</v>
          </cell>
          <cell r="F213">
            <v>0.53505081672219967</v>
          </cell>
          <cell r="G213">
            <v>0.55596654336848006</v>
          </cell>
          <cell r="H213">
            <v>0.55357068089574801</v>
          </cell>
          <cell r="I213">
            <v>0.56733005085274224</v>
          </cell>
          <cell r="J213">
            <v>0.56350330811126947</v>
          </cell>
          <cell r="K213">
            <v>0.58731661476225561</v>
          </cell>
          <cell r="L213">
            <v>0.46201584353515263</v>
          </cell>
          <cell r="M213">
            <v>0.46485066714489759</v>
          </cell>
          <cell r="N213">
            <v>0.46494918327780027</v>
          </cell>
          <cell r="O213">
            <v>0.44403345663151994</v>
          </cell>
          <cell r="P213">
            <v>0.44642931910425199</v>
          </cell>
          <cell r="Q213">
            <v>0.43266994914725776</v>
          </cell>
          <cell r="R213">
            <v>0.43649669188873047</v>
          </cell>
          <cell r="S213">
            <v>0.41268338523774439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0.55209843450913787</v>
          </cell>
          <cell r="E214">
            <v>0.54314728942246338</v>
          </cell>
          <cell r="F214">
            <v>0.53623265027334055</v>
          </cell>
          <cell r="G214">
            <v>0.52514408319238237</v>
          </cell>
          <cell r="H214">
            <v>0.529867030637034</v>
          </cell>
          <cell r="I214">
            <v>0.52022589518693796</v>
          </cell>
          <cell r="J214">
            <v>0.51163659774414449</v>
          </cell>
          <cell r="K214">
            <v>0.51234768080029047</v>
          </cell>
          <cell r="L214">
            <v>0.44790156549086219</v>
          </cell>
          <cell r="M214">
            <v>0.45685271057753668</v>
          </cell>
          <cell r="N214">
            <v>0.46376734972665945</v>
          </cell>
          <cell r="O214">
            <v>0.47485591680761763</v>
          </cell>
          <cell r="P214">
            <v>0.470132969362966</v>
          </cell>
          <cell r="Q214">
            <v>0.47977410481306204</v>
          </cell>
          <cell r="R214">
            <v>0.48836340225585551</v>
          </cell>
          <cell r="S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0.59257157905989766</v>
          </cell>
          <cell r="E215">
            <v>0.55575583607888013</v>
          </cell>
          <cell r="F215">
            <v>0.57172795953780908</v>
          </cell>
          <cell r="G215">
            <v>0.56896227592786897</v>
          </cell>
          <cell r="H215">
            <v>0.56655458300975159</v>
          </cell>
          <cell r="I215">
            <v>0.58658411763237384</v>
          </cell>
          <cell r="J215">
            <v>0.58413420679673256</v>
          </cell>
          <cell r="K215">
            <v>0.61400252415769008</v>
          </cell>
          <cell r="L215">
            <v>0.40742842094010229</v>
          </cell>
          <cell r="M215">
            <v>0.44424416392111987</v>
          </cell>
          <cell r="N215">
            <v>0.42827204046219092</v>
          </cell>
          <cell r="O215">
            <v>0.43103772407213109</v>
          </cell>
          <cell r="P215">
            <v>0.43344541699024836</v>
          </cell>
          <cell r="Q215">
            <v>0.41341588236762611</v>
          </cell>
          <cell r="R215">
            <v>0.4158657932032675</v>
          </cell>
          <cell r="S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/>
          <cell r="D216">
            <v>0.64876912944914633</v>
          </cell>
          <cell r="E216">
            <v>0.64031714408811513</v>
          </cell>
          <cell r="F216">
            <v>0.62055433341360455</v>
          </cell>
          <cell r="G216">
            <v>0.61812695172712906</v>
          </cell>
          <cell r="H216">
            <v>0.602099056758296</v>
          </cell>
          <cell r="I216">
            <v>0.61339061763380587</v>
          </cell>
          <cell r="J216">
            <v>0.60273837107611894</v>
          </cell>
          <cell r="K216">
            <v>0.62148280698230629</v>
          </cell>
          <cell r="L216">
            <v>0.35123087055085361</v>
          </cell>
          <cell r="M216">
            <v>0.35968285591188487</v>
          </cell>
          <cell r="N216">
            <v>0.37944566658639545</v>
          </cell>
          <cell r="O216">
            <v>0.38187304827287089</v>
          </cell>
          <cell r="P216">
            <v>0.39790094324170405</v>
          </cell>
          <cell r="Q216">
            <v>0.38660938236619408</v>
          </cell>
          <cell r="R216">
            <v>0.39726162892388106</v>
          </cell>
          <cell r="S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Northeast Utilities</v>
          </cell>
          <cell r="D217">
            <v>0.49965101381144589</v>
          </cell>
          <cell r="E217">
            <v>0.49294938781737957</v>
          </cell>
          <cell r="F217">
            <v>0.48956858614441162</v>
          </cell>
          <cell r="G217">
            <v>0.50306256031953822</v>
          </cell>
          <cell r="H217">
            <v>0.54026828088433332</v>
          </cell>
          <cell r="I217">
            <v>0.51152236132126649</v>
          </cell>
          <cell r="J217">
            <v>0.50853469237602178</v>
          </cell>
          <cell r="K217">
            <v>0.50453942532258811</v>
          </cell>
          <cell r="L217">
            <v>0.50034898618855417</v>
          </cell>
          <cell r="M217">
            <v>0.50705061218262049</v>
          </cell>
          <cell r="N217">
            <v>0.51043141385558843</v>
          </cell>
          <cell r="O217">
            <v>0.49693743968046172</v>
          </cell>
          <cell r="P217">
            <v>0.45973171911566674</v>
          </cell>
          <cell r="Q217">
            <v>0.48847763867873356</v>
          </cell>
          <cell r="R217">
            <v>0.49146530762397828</v>
          </cell>
          <cell r="S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0.81140473298682092</v>
          </cell>
          <cell r="E218">
            <v>0.82269377797005649</v>
          </cell>
          <cell r="F218">
            <v>0.82885972658629914</v>
          </cell>
          <cell r="G218">
            <v>0.82785333103804437</v>
          </cell>
          <cell r="H218">
            <v>0.82320035642808143</v>
          </cell>
          <cell r="I218">
            <v>0.81260072710917886</v>
          </cell>
          <cell r="J218">
            <v>0.79987992795677409</v>
          </cell>
          <cell r="K218">
            <v>0.78281454968768738</v>
          </cell>
          <cell r="L218">
            <v>0.18859526701317902</v>
          </cell>
          <cell r="M218">
            <v>0.17730622202994348</v>
          </cell>
          <cell r="N218">
            <v>0.17114027341370081</v>
          </cell>
          <cell r="O218">
            <v>0.17214666896195557</v>
          </cell>
          <cell r="P218">
            <v>0.17679964357191855</v>
          </cell>
          <cell r="Q218">
            <v>0.18739927289082117</v>
          </cell>
          <cell r="R218">
            <v>0.20012007204322593</v>
          </cell>
          <cell r="S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Wisconsin Energy Corporation</v>
          </cell>
          <cell r="D220">
            <v>0.58664442341041645</v>
          </cell>
          <cell r="E220">
            <v>0.58776722203852538</v>
          </cell>
          <cell r="F220">
            <v>0.58376626564853962</v>
          </cell>
          <cell r="G220">
            <v>0.58222124730250258</v>
          </cell>
          <cell r="H220">
            <v>0.58369306305361779</v>
          </cell>
          <cell r="I220">
            <v>0.58088875802495499</v>
          </cell>
          <cell r="J220">
            <v>0.57818547559079536</v>
          </cell>
          <cell r="K220">
            <v>0.57450725440180661</v>
          </cell>
          <cell r="L220">
            <v>0.4133555765895835</v>
          </cell>
          <cell r="M220">
            <v>0.41223277796147467</v>
          </cell>
          <cell r="N220">
            <v>0.41623373435146033</v>
          </cell>
          <cell r="O220">
            <v>0.41777875269749748</v>
          </cell>
          <cell r="P220">
            <v>0.41630693694638216</v>
          </cell>
          <cell r="Q220">
            <v>0.41911124197504501</v>
          </cell>
          <cell r="R220">
            <v>0.42181452440920464</v>
          </cell>
          <cell r="S220">
            <v>0.42549274559819344</v>
          </cell>
        </row>
        <row r="221">
          <cell r="A221" t="str">
            <v>Wisconsin Energy Corporation</v>
          </cell>
          <cell r="B221">
            <v>4009725</v>
          </cell>
          <cell r="C221"/>
          <cell r="D221">
            <v>0.58664442341041645</v>
          </cell>
          <cell r="E221">
            <v>0.58776722203852538</v>
          </cell>
          <cell r="F221">
            <v>0.58376626564853962</v>
          </cell>
          <cell r="G221">
            <v>0.58222124730250258</v>
          </cell>
          <cell r="H221">
            <v>0.58369306305361779</v>
          </cell>
          <cell r="I221">
            <v>0.58088875802495499</v>
          </cell>
          <cell r="J221">
            <v>0.57818547559079536</v>
          </cell>
          <cell r="K221">
            <v>0.57450725440180661</v>
          </cell>
          <cell r="L221">
            <v>0.4133555765895835</v>
          </cell>
          <cell r="M221">
            <v>0.41223277796147467</v>
          </cell>
          <cell r="N221">
            <v>0.41623373435146033</v>
          </cell>
          <cell r="O221">
            <v>0.41777875269749748</v>
          </cell>
          <cell r="P221">
            <v>0.41630693694638216</v>
          </cell>
          <cell r="Q221">
            <v>0.41911124197504501</v>
          </cell>
          <cell r="R221">
            <v>0.42181452440920464</v>
          </cell>
          <cell r="S221">
            <v>0.42549274559819344</v>
          </cell>
        </row>
        <row r="222">
          <cell r="A222" t="str">
            <v>Wisconsin Gas LLC</v>
          </cell>
          <cell r="B222">
            <v>4008752</v>
          </cell>
          <cell r="C222" t="str">
            <v>Wisconsin Energy Corporation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0.54447241146973591</v>
          </cell>
          <cell r="E223">
            <v>0.53823000204163018</v>
          </cell>
          <cell r="F223">
            <v>0.53743912117926873</v>
          </cell>
          <cell r="G223">
            <v>0.53373182597114122</v>
          </cell>
          <cell r="H223">
            <v>0.53120065754593726</v>
          </cell>
          <cell r="I223">
            <v>0.52606041171779738</v>
          </cell>
          <cell r="J223">
            <v>0.52519219592868371</v>
          </cell>
          <cell r="K223">
            <v>0.53190598837862302</v>
          </cell>
          <cell r="L223">
            <v>0.45552758853026404</v>
          </cell>
          <cell r="M223">
            <v>0.46176999795836982</v>
          </cell>
          <cell r="N223">
            <v>0.46256087882073121</v>
          </cell>
          <cell r="O223">
            <v>0.46626817402885884</v>
          </cell>
          <cell r="P223">
            <v>0.46879934245406274</v>
          </cell>
          <cell r="Q223">
            <v>0.47393958828220262</v>
          </cell>
          <cell r="R223">
            <v>0.47480780407131629</v>
          </cell>
          <cell r="S223">
            <v>0.46809401162137698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Integrys Energy Group, Inc.</v>
          </cell>
          <cell r="D224">
            <v>0.55213618114270047</v>
          </cell>
          <cell r="E224">
            <v>0.54951991635644248</v>
          </cell>
          <cell r="F224">
            <v>0.54429613086635209</v>
          </cell>
          <cell r="G224">
            <v>0.54019457886723643</v>
          </cell>
          <cell r="H224">
            <v>0.61809973506902904</v>
          </cell>
          <cell r="I224">
            <v>0.61556884167995307</v>
          </cell>
          <cell r="J224">
            <v>0.62087530997102469</v>
          </cell>
          <cell r="K224">
            <v>0.57369826611595398</v>
          </cell>
          <cell r="L224">
            <v>0.44786381885729953</v>
          </cell>
          <cell r="M224">
            <v>0.45048008364355757</v>
          </cell>
          <cell r="N224">
            <v>0.45570386913364791</v>
          </cell>
          <cell r="O224">
            <v>0.45980542113276363</v>
          </cell>
          <cell r="P224">
            <v>0.38190026493097096</v>
          </cell>
          <cell r="Q224">
            <v>0.38443115832004698</v>
          </cell>
          <cell r="R224">
            <v>0.37912469002897525</v>
          </cell>
          <cell r="S224">
            <v>0.42630173388404602</v>
          </cell>
        </row>
        <row r="225">
          <cell r="A225" t="str">
            <v>Xcel Energy Inc.</v>
          </cell>
          <cell r="B225">
            <v>4025308</v>
          </cell>
          <cell r="C225"/>
          <cell r="D225">
            <v>0.54551036020181121</v>
          </cell>
          <cell r="E225">
            <v>0.53905239085964995</v>
          </cell>
          <cell r="F225">
            <v>0.54367245240124606</v>
          </cell>
          <cell r="G225">
            <v>0.54883394862785473</v>
          </cell>
          <cell r="H225">
            <v>0.54307433275365113</v>
          </cell>
          <cell r="I225">
            <v>0.54065501812110861</v>
          </cell>
          <cell r="J225">
            <v>0.54826970929662688</v>
          </cell>
          <cell r="K225">
            <v>0.5481416114562091</v>
          </cell>
          <cell r="L225">
            <v>0.45448963979818879</v>
          </cell>
          <cell r="M225">
            <v>0.46094760914035005</v>
          </cell>
          <cell r="N225">
            <v>0.45632754759875399</v>
          </cell>
          <cell r="O225">
            <v>0.45116605137214522</v>
          </cell>
          <cell r="P225">
            <v>0.45692566724634887</v>
          </cell>
          <cell r="Q225">
            <v>0.45934498187889139</v>
          </cell>
          <cell r="R225">
            <v>0.45173029070337317</v>
          </cell>
          <cell r="S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Northeast Utilities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>
            <v>4057108</v>
          </cell>
          <cell r="B4" t="str">
            <v>2013Y</v>
          </cell>
        </row>
        <row r="5">
          <cell r="A5">
            <v>4057157</v>
          </cell>
          <cell r="B5" t="str">
            <v>2013Y</v>
          </cell>
        </row>
        <row r="6">
          <cell r="A6">
            <v>4057128</v>
          </cell>
          <cell r="B6" t="str">
            <v>2013Y</v>
          </cell>
        </row>
        <row r="7">
          <cell r="A7">
            <v>4057132</v>
          </cell>
          <cell r="B7" t="str">
            <v>2013Y</v>
          </cell>
        </row>
        <row r="8">
          <cell r="A8">
            <v>4057136</v>
          </cell>
          <cell r="B8" t="str">
            <v>2013Y</v>
          </cell>
        </row>
        <row r="9">
          <cell r="A9">
            <v>4057145</v>
          </cell>
          <cell r="B9" t="str">
            <v>2013Y</v>
          </cell>
        </row>
        <row r="10">
          <cell r="A10">
            <v>4041957</v>
          </cell>
          <cell r="B10" t="str">
            <v>2013Y</v>
          </cell>
        </row>
        <row r="11">
          <cell r="A11">
            <v>4007261</v>
          </cell>
          <cell r="B11" t="str">
            <v>2013Y</v>
          </cell>
        </row>
        <row r="12">
          <cell r="A12">
            <v>4142320</v>
          </cell>
          <cell r="B12" t="str">
            <v>2013Y</v>
          </cell>
        </row>
        <row r="13">
          <cell r="A13">
            <v>4072693</v>
          </cell>
          <cell r="B13" t="str">
            <v>2013Y</v>
          </cell>
        </row>
        <row r="14">
          <cell r="A14">
            <v>4089108</v>
          </cell>
          <cell r="B14" t="str">
            <v>2013Y</v>
          </cell>
        </row>
        <row r="15">
          <cell r="A15">
            <v>4290080</v>
          </cell>
          <cell r="B15" t="str">
            <v>2013Y</v>
          </cell>
        </row>
        <row r="16">
          <cell r="A16">
            <v>4082871</v>
          </cell>
          <cell r="B16" t="str">
            <v>2013Y</v>
          </cell>
        </row>
        <row r="17">
          <cell r="A17">
            <v>4135391</v>
          </cell>
          <cell r="B17" t="str">
            <v>2013Y</v>
          </cell>
        </row>
        <row r="18">
          <cell r="A18">
            <v>4091155</v>
          </cell>
          <cell r="B18" t="str">
            <v>2013Y</v>
          </cell>
        </row>
        <row r="19">
          <cell r="A19">
            <v>4089297</v>
          </cell>
          <cell r="B19" t="str">
            <v>2013Y</v>
          </cell>
        </row>
        <row r="20">
          <cell r="A20">
            <v>4097099</v>
          </cell>
          <cell r="B20" t="str">
            <v>2013Y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</sheetData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uth ROE Export"/>
      <sheetName val="Earned ROE Export"/>
      <sheetName val="Earned vs Authorized ROEs"/>
      <sheetName val="Adjustments"/>
      <sheetName val="Auth ROEs Intm(2)"/>
      <sheetName val="Auth ROEs Intm(1)"/>
      <sheetName val="Elec&amp;GasWtg(2)"/>
      <sheetName val="Elec&amp;GasWtg(1)"/>
      <sheetName val="Elec Auth ROEs"/>
      <sheetName val="Gas Auth ROEs"/>
      <sheetName val="SNL - State Data"/>
      <sheetName val="CompanyXWalks"/>
      <sheetName val="Past Elec Rate Cases"/>
      <sheetName val="Past Gas Rate Cases"/>
      <sheetName val="SNL - Util Data"/>
      <sheetName val="mstrYrs"/>
      <sheetName val="mstr_parent_cos"/>
      <sheetName val="mstr_companies"/>
      <sheetName val="mstrStates"/>
      <sheetName val="Rate Case Company List"/>
      <sheetName val="SNL Fiel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4057041</v>
          </cell>
          <cell r="C6" t="str">
            <v>2011Y</v>
          </cell>
          <cell r="L6" t="str">
            <v>NJ, NY, PA, TX</v>
          </cell>
          <cell r="M6" t="str">
            <v>NY, PA</v>
          </cell>
          <cell r="R6">
            <v>9.6898613344074722E-2</v>
          </cell>
        </row>
        <row r="7">
          <cell r="B7">
            <v>4057041</v>
          </cell>
          <cell r="C7" t="str">
            <v>2010Y</v>
          </cell>
          <cell r="L7" t="str">
            <v>NJ, NY, PA, TX</v>
          </cell>
          <cell r="M7" t="str">
            <v>NY, PA</v>
          </cell>
          <cell r="R7">
            <v>9.2555852285571422E-2</v>
          </cell>
        </row>
        <row r="8">
          <cell r="B8">
            <v>4057041</v>
          </cell>
          <cell r="C8" t="str">
            <v>2009Y</v>
          </cell>
          <cell r="L8" t="str">
            <v>NJ, NY, PA, TX</v>
          </cell>
          <cell r="M8" t="str">
            <v>NY, PA</v>
          </cell>
          <cell r="R8">
            <v>8.4770059687532748E-2</v>
          </cell>
        </row>
        <row r="9">
          <cell r="B9">
            <v>4057041</v>
          </cell>
          <cell r="C9" t="str">
            <v>2008Y</v>
          </cell>
          <cell r="L9" t="str">
            <v>NJ, NY, PA, TX</v>
          </cell>
          <cell r="M9" t="str">
            <v>NY, PA</v>
          </cell>
          <cell r="R9">
            <v>9.1714873235200986E-2</v>
          </cell>
        </row>
        <row r="10">
          <cell r="B10">
            <v>4057041</v>
          </cell>
          <cell r="C10" t="str">
            <v>2007Y</v>
          </cell>
          <cell r="L10" t="str">
            <v>NJ, NY, PA, TX</v>
          </cell>
          <cell r="M10" t="str">
            <v>NY, PA</v>
          </cell>
          <cell r="R10">
            <v>0.11104991283800643</v>
          </cell>
        </row>
        <row r="11">
          <cell r="B11">
            <v>4057041</v>
          </cell>
          <cell r="C11" t="str">
            <v>2006Y</v>
          </cell>
          <cell r="L11" t="str">
            <v>NJ, NY, PA, TX</v>
          </cell>
          <cell r="M11" t="str">
            <v>NY, PA</v>
          </cell>
          <cell r="R11">
            <v>0.10211555950122259</v>
          </cell>
        </row>
        <row r="12">
          <cell r="B12">
            <v>4057041</v>
          </cell>
          <cell r="C12" t="str">
            <v>2005Y</v>
          </cell>
          <cell r="L12" t="str">
            <v>NJ, NY, PA, TX</v>
          </cell>
          <cell r="M12" t="str">
            <v>NY, PA</v>
          </cell>
          <cell r="R12">
            <v>0.11135595322100154</v>
          </cell>
        </row>
        <row r="13">
          <cell r="B13">
            <v>4057041</v>
          </cell>
          <cell r="C13" t="str">
            <v>2004Y</v>
          </cell>
          <cell r="L13" t="str">
            <v>NJ, NY, PA, TX</v>
          </cell>
          <cell r="M13" t="str">
            <v>NY, PA</v>
          </cell>
          <cell r="R13">
            <v>9.1021158191971652E-2</v>
          </cell>
        </row>
        <row r="14">
          <cell r="B14">
            <v>4057041</v>
          </cell>
          <cell r="C14" t="str">
            <v>2003Y</v>
          </cell>
          <cell r="L14" t="str">
            <v>NJ, NY, PA, TX</v>
          </cell>
          <cell r="M14" t="str">
            <v>NY, PA</v>
          </cell>
          <cell r="R14">
            <v>0.11376445315023706</v>
          </cell>
        </row>
        <row r="15">
          <cell r="B15">
            <v>4057041</v>
          </cell>
          <cell r="C15" t="str">
            <v>2002Y</v>
          </cell>
          <cell r="L15" t="str">
            <v>NJ, NY, PA, TX</v>
          </cell>
          <cell r="M15" t="str">
            <v>NY, PA</v>
          </cell>
          <cell r="R15">
            <v>0.12562114978626987</v>
          </cell>
        </row>
        <row r="16">
          <cell r="B16">
            <v>4057041</v>
          </cell>
          <cell r="C16" t="str">
            <v>2001Y</v>
          </cell>
          <cell r="L16" t="str">
            <v>NJ, NY, PA, TX</v>
          </cell>
          <cell r="M16" t="str">
            <v>NY, PA</v>
          </cell>
          <cell r="R16" t="str">
            <v>n/a</v>
          </cell>
        </row>
        <row r="17">
          <cell r="B17">
            <v>4057080</v>
          </cell>
          <cell r="C17" t="str">
            <v>2011Y</v>
          </cell>
          <cell r="L17" t="str">
            <v>NY</v>
          </cell>
          <cell r="M17" t="str">
            <v>NY</v>
          </cell>
          <cell r="R17">
            <v>9.7131147479938923E-2</v>
          </cell>
        </row>
        <row r="18">
          <cell r="B18">
            <v>4057080</v>
          </cell>
          <cell r="C18" t="str">
            <v>2010Y</v>
          </cell>
          <cell r="L18" t="str">
            <v>NY</v>
          </cell>
          <cell r="M18" t="str">
            <v>NY</v>
          </cell>
          <cell r="R18">
            <v>9.2621734354248475E-2</v>
          </cell>
        </row>
        <row r="19">
          <cell r="B19">
            <v>4057080</v>
          </cell>
          <cell r="C19" t="str">
            <v>2009Y</v>
          </cell>
          <cell r="L19" t="str">
            <v>NY</v>
          </cell>
          <cell r="M19" t="str">
            <v>NY</v>
          </cell>
          <cell r="R19">
            <v>8.5192989550699205E-2</v>
          </cell>
        </row>
        <row r="20">
          <cell r="B20">
            <v>4057080</v>
          </cell>
          <cell r="C20" t="str">
            <v>2008Y</v>
          </cell>
          <cell r="L20" t="str">
            <v>NY</v>
          </cell>
          <cell r="M20" t="str">
            <v>NY</v>
          </cell>
          <cell r="R20">
            <v>9.1675963132065705E-2</v>
          </cell>
        </row>
        <row r="21">
          <cell r="B21">
            <v>4057080</v>
          </cell>
          <cell r="C21" t="str">
            <v>2007Y</v>
          </cell>
          <cell r="L21" t="str">
            <v>NY</v>
          </cell>
          <cell r="M21" t="str">
            <v>NY</v>
          </cell>
          <cell r="R21">
            <v>0.11091795221015875</v>
          </cell>
        </row>
        <row r="22">
          <cell r="B22">
            <v>4057080</v>
          </cell>
          <cell r="C22" t="str">
            <v>2006Y</v>
          </cell>
          <cell r="L22" t="str">
            <v>NY</v>
          </cell>
          <cell r="M22" t="str">
            <v>NY</v>
          </cell>
          <cell r="R22">
            <v>0.10116946126486588</v>
          </cell>
        </row>
        <row r="23">
          <cell r="B23">
            <v>4057080</v>
          </cell>
          <cell r="C23" t="str">
            <v>2005Y</v>
          </cell>
          <cell r="L23" t="str">
            <v>NY</v>
          </cell>
          <cell r="M23" t="str">
            <v>NY</v>
          </cell>
          <cell r="R23">
            <v>0.11054080780629931</v>
          </cell>
        </row>
        <row r="24">
          <cell r="B24">
            <v>4057080</v>
          </cell>
          <cell r="C24" t="str">
            <v>2004Y</v>
          </cell>
          <cell r="L24" t="str">
            <v>NY</v>
          </cell>
          <cell r="M24" t="str">
            <v>NY</v>
          </cell>
          <cell r="R24">
            <v>8.9348149194246815E-2</v>
          </cell>
        </row>
        <row r="25">
          <cell r="B25">
            <v>4057080</v>
          </cell>
          <cell r="C25" t="str">
            <v>2003Y</v>
          </cell>
          <cell r="L25" t="str">
            <v>NY</v>
          </cell>
          <cell r="M25" t="str">
            <v>NY</v>
          </cell>
          <cell r="R25">
            <v>0.11389645408805153</v>
          </cell>
        </row>
        <row r="26">
          <cell r="B26">
            <v>4057080</v>
          </cell>
          <cell r="C26" t="str">
            <v>2002Y</v>
          </cell>
          <cell r="L26" t="str">
            <v>NY</v>
          </cell>
          <cell r="M26" t="str">
            <v>NY</v>
          </cell>
          <cell r="R26">
            <v>0.12657566739748982</v>
          </cell>
        </row>
        <row r="27">
          <cell r="B27">
            <v>4057080</v>
          </cell>
          <cell r="C27" t="str">
            <v>2001Y</v>
          </cell>
          <cell r="L27" t="str">
            <v>NY</v>
          </cell>
          <cell r="M27" t="str">
            <v>NY</v>
          </cell>
          <cell r="R27" t="str">
            <v>n/a</v>
          </cell>
        </row>
        <row r="28">
          <cell r="B28">
            <v>4057093</v>
          </cell>
          <cell r="C28" t="str">
            <v>2011Y</v>
          </cell>
          <cell r="L28" t="str">
            <v>NJ, NY, PA</v>
          </cell>
          <cell r="M28" t="str">
            <v>NY, PA</v>
          </cell>
          <cell r="R28">
            <v>0.10087229568499867</v>
          </cell>
        </row>
        <row r="29">
          <cell r="B29">
            <v>4057093</v>
          </cell>
          <cell r="C29" t="str">
            <v>2010Y</v>
          </cell>
          <cell r="L29" t="str">
            <v>NJ, NY, PA</v>
          </cell>
          <cell r="M29" t="str">
            <v>NY, PA</v>
          </cell>
          <cell r="R29">
            <v>9.4554509123578795E-2</v>
          </cell>
        </row>
        <row r="30">
          <cell r="B30">
            <v>4057093</v>
          </cell>
          <cell r="C30" t="str">
            <v>2009Y</v>
          </cell>
          <cell r="L30" t="str">
            <v>NJ, NY, PA</v>
          </cell>
          <cell r="M30" t="str">
            <v>NY, PA</v>
          </cell>
          <cell r="R30">
            <v>8.9722840064489204E-2</v>
          </cell>
        </row>
        <row r="31">
          <cell r="B31">
            <v>4057093</v>
          </cell>
          <cell r="C31" t="str">
            <v>2008Y</v>
          </cell>
          <cell r="L31" t="str">
            <v>NJ, NY, PA</v>
          </cell>
          <cell r="M31" t="str">
            <v>NY, PA</v>
          </cell>
          <cell r="R31">
            <v>0.10094807462887075</v>
          </cell>
        </row>
        <row r="32">
          <cell r="B32">
            <v>4057093</v>
          </cell>
          <cell r="C32" t="str">
            <v>2007Y</v>
          </cell>
          <cell r="L32" t="str">
            <v>NJ, NY, PA</v>
          </cell>
          <cell r="M32" t="str">
            <v>NY, PA</v>
          </cell>
          <cell r="R32">
            <v>0.11945048451446205</v>
          </cell>
        </row>
        <row r="33">
          <cell r="B33">
            <v>4057093</v>
          </cell>
          <cell r="C33" t="str">
            <v>2006Y</v>
          </cell>
          <cell r="L33" t="str">
            <v>NJ, NY, PA</v>
          </cell>
          <cell r="M33" t="str">
            <v>NY, PA</v>
          </cell>
          <cell r="R33">
            <v>0.12514519953536149</v>
          </cell>
        </row>
        <row r="34">
          <cell r="B34">
            <v>4057093</v>
          </cell>
          <cell r="C34" t="str">
            <v>2005Y</v>
          </cell>
          <cell r="L34" t="str">
            <v>NJ, NY, PA</v>
          </cell>
          <cell r="M34" t="str">
            <v>NY, PA</v>
          </cell>
          <cell r="R34">
            <v>0.13061821335692009</v>
          </cell>
        </row>
        <row r="35">
          <cell r="B35">
            <v>4057093</v>
          </cell>
          <cell r="C35" t="str">
            <v>2004Y</v>
          </cell>
          <cell r="L35" t="str">
            <v>NJ, NY, PA</v>
          </cell>
          <cell r="M35" t="str">
            <v>NY, PA</v>
          </cell>
          <cell r="R35">
            <v>0.1204620549145457</v>
          </cell>
        </row>
        <row r="36">
          <cell r="B36">
            <v>4057093</v>
          </cell>
          <cell r="C36" t="str">
            <v>2003Y</v>
          </cell>
          <cell r="L36" t="str">
            <v>NJ, NY, PA</v>
          </cell>
          <cell r="M36" t="str">
            <v>NY, PA</v>
          </cell>
          <cell r="R36">
            <v>0.12659161847377257</v>
          </cell>
        </row>
        <row r="37">
          <cell r="B37">
            <v>4057093</v>
          </cell>
          <cell r="C37" t="str">
            <v>2002Y</v>
          </cell>
          <cell r="L37" t="str">
            <v>NJ, NY, PA</v>
          </cell>
          <cell r="M37" t="str">
            <v>NY, PA</v>
          </cell>
          <cell r="R37">
            <v>0.13134801695096246</v>
          </cell>
        </row>
        <row r="38">
          <cell r="B38">
            <v>4057093</v>
          </cell>
          <cell r="C38" t="str">
            <v>2001Y</v>
          </cell>
          <cell r="L38" t="str">
            <v>NJ, NY, PA</v>
          </cell>
          <cell r="M38" t="str">
            <v>NY, PA</v>
          </cell>
          <cell r="R38" t="str">
            <v>n/a</v>
          </cell>
        </row>
        <row r="39">
          <cell r="B39">
            <v>4062303</v>
          </cell>
          <cell r="C39" t="str">
            <v>2011Y</v>
          </cell>
          <cell r="L39" t="str">
            <v>PA</v>
          </cell>
          <cell r="M39" t="str">
            <v>PA</v>
          </cell>
          <cell r="R39">
            <v>3.7849378881987576E-2</v>
          </cell>
        </row>
        <row r="40">
          <cell r="B40">
            <v>4062303</v>
          </cell>
          <cell r="C40" t="str">
            <v>2010Y</v>
          </cell>
          <cell r="L40" t="str">
            <v>PA</v>
          </cell>
          <cell r="M40" t="str">
            <v>PA</v>
          </cell>
          <cell r="R40">
            <v>0.17468000430246317</v>
          </cell>
        </row>
        <row r="41">
          <cell r="B41">
            <v>4062303</v>
          </cell>
          <cell r="C41" t="str">
            <v>2009Y</v>
          </cell>
          <cell r="L41" t="str">
            <v>PA</v>
          </cell>
          <cell r="M41" t="str">
            <v>PA</v>
          </cell>
          <cell r="R41">
            <v>-2.8574747357416656E-2</v>
          </cell>
        </row>
        <row r="42">
          <cell r="B42">
            <v>4062303</v>
          </cell>
          <cell r="C42" t="str">
            <v>2008Y</v>
          </cell>
          <cell r="L42" t="str">
            <v>PA</v>
          </cell>
          <cell r="M42" t="str">
            <v>PA</v>
          </cell>
          <cell r="R42">
            <v>-8.4397810218978103E-3</v>
          </cell>
        </row>
        <row r="43">
          <cell r="B43">
            <v>4062303</v>
          </cell>
          <cell r="C43" t="str">
            <v>2007Y</v>
          </cell>
          <cell r="L43" t="str">
            <v>PA</v>
          </cell>
          <cell r="M43" t="str">
            <v>PA</v>
          </cell>
          <cell r="R43">
            <v>7.8546307151230954E-2</v>
          </cell>
        </row>
        <row r="44">
          <cell r="B44">
            <v>4062303</v>
          </cell>
          <cell r="C44" t="str">
            <v>2006Y</v>
          </cell>
          <cell r="L44" t="str">
            <v>PA</v>
          </cell>
          <cell r="M44" t="str">
            <v>PA</v>
          </cell>
          <cell r="R44">
            <v>0.14181127982646421</v>
          </cell>
        </row>
        <row r="45">
          <cell r="B45">
            <v>4062303</v>
          </cell>
          <cell r="C45" t="str">
            <v>2005Y</v>
          </cell>
          <cell r="L45" t="str">
            <v>PA</v>
          </cell>
          <cell r="M45" t="str">
            <v>PA</v>
          </cell>
          <cell r="R45">
            <v>9.725223834516826E-2</v>
          </cell>
        </row>
        <row r="46">
          <cell r="B46">
            <v>4062303</v>
          </cell>
          <cell r="C46" t="str">
            <v>2004Y</v>
          </cell>
          <cell r="L46" t="str">
            <v>PA</v>
          </cell>
          <cell r="M46" t="str">
            <v>PA</v>
          </cell>
          <cell r="R46">
            <v>0.12290502793296089</v>
          </cell>
        </row>
        <row r="47">
          <cell r="B47">
            <v>4062303</v>
          </cell>
          <cell r="C47" t="str">
            <v>2003Y</v>
          </cell>
          <cell r="L47" t="str">
            <v>PA</v>
          </cell>
          <cell r="M47" t="str">
            <v>PA</v>
          </cell>
          <cell r="R47">
            <v>3.9566292562297892E-2</v>
          </cell>
        </row>
        <row r="48">
          <cell r="B48">
            <v>4062303</v>
          </cell>
          <cell r="C48" t="str">
            <v>2002Y</v>
          </cell>
          <cell r="L48" t="str">
            <v>PA</v>
          </cell>
          <cell r="M48" t="str">
            <v>PA</v>
          </cell>
          <cell r="R48" t="str">
            <v>n/a</v>
          </cell>
        </row>
        <row r="49">
          <cell r="B49">
            <v>4062303</v>
          </cell>
          <cell r="C49" t="str">
            <v>2001Y</v>
          </cell>
          <cell r="L49" t="str">
            <v>PA</v>
          </cell>
          <cell r="M49" t="str">
            <v>PA</v>
          </cell>
          <cell r="R49" t="str">
            <v>n/a</v>
          </cell>
        </row>
        <row r="50">
          <cell r="B50">
            <v>4062660</v>
          </cell>
          <cell r="C50" t="str">
            <v>2011Y</v>
          </cell>
          <cell r="L50" t="str">
            <v>NJ</v>
          </cell>
          <cell r="M50">
            <v>0</v>
          </cell>
          <cell r="R50">
            <v>7.4743102355084579E-2</v>
          </cell>
        </row>
        <row r="51">
          <cell r="B51">
            <v>4062660</v>
          </cell>
          <cell r="C51" t="str">
            <v>2010Y</v>
          </cell>
          <cell r="L51" t="str">
            <v>NJ</v>
          </cell>
          <cell r="M51">
            <v>0</v>
          </cell>
          <cell r="R51">
            <v>8.0708724024969564E-2</v>
          </cell>
        </row>
        <row r="52">
          <cell r="B52">
            <v>4062660</v>
          </cell>
          <cell r="C52" t="str">
            <v>2009Y</v>
          </cell>
          <cell r="L52" t="str">
            <v>NJ</v>
          </cell>
          <cell r="M52">
            <v>0</v>
          </cell>
          <cell r="R52">
            <v>4.9144296545081866E-2</v>
          </cell>
        </row>
        <row r="53">
          <cell r="B53">
            <v>4062660</v>
          </cell>
          <cell r="C53" t="str">
            <v>2008Y</v>
          </cell>
          <cell r="L53" t="str">
            <v>NJ</v>
          </cell>
          <cell r="M53">
            <v>0</v>
          </cell>
          <cell r="R53">
            <v>7.0417413354213282E-2</v>
          </cell>
        </row>
        <row r="54">
          <cell r="B54">
            <v>4062660</v>
          </cell>
          <cell r="C54" t="str">
            <v>2007Y</v>
          </cell>
          <cell r="L54" t="str">
            <v>NJ</v>
          </cell>
          <cell r="M54">
            <v>0</v>
          </cell>
          <cell r="R54">
            <v>9.5962022298376914E-2</v>
          </cell>
        </row>
        <row r="55">
          <cell r="B55">
            <v>4062660</v>
          </cell>
          <cell r="C55" t="str">
            <v>2006Y</v>
          </cell>
          <cell r="L55" t="str">
            <v>NJ</v>
          </cell>
          <cell r="M55">
            <v>0</v>
          </cell>
          <cell r="R55">
            <v>8.5566833497045386E-2</v>
          </cell>
        </row>
        <row r="56">
          <cell r="B56">
            <v>4062660</v>
          </cell>
          <cell r="C56" t="str">
            <v>2005Y</v>
          </cell>
          <cell r="L56" t="str">
            <v>NJ</v>
          </cell>
          <cell r="M56">
            <v>0</v>
          </cell>
          <cell r="R56">
            <v>9.1745776210493138E-2</v>
          </cell>
        </row>
        <row r="57">
          <cell r="B57">
            <v>4062660</v>
          </cell>
          <cell r="C57" t="str">
            <v>2004Y</v>
          </cell>
          <cell r="L57" t="str">
            <v>NJ</v>
          </cell>
          <cell r="M57">
            <v>0</v>
          </cell>
          <cell r="R57">
            <v>7.9487647511646178E-2</v>
          </cell>
        </row>
        <row r="58">
          <cell r="B58">
            <v>4062660</v>
          </cell>
          <cell r="C58" t="str">
            <v>2003Y</v>
          </cell>
          <cell r="L58" t="str">
            <v>NJ</v>
          </cell>
          <cell r="M58">
            <v>0</v>
          </cell>
          <cell r="R58">
            <v>7.4566375484377667E-2</v>
          </cell>
        </row>
        <row r="59">
          <cell r="B59">
            <v>4062660</v>
          </cell>
          <cell r="C59" t="str">
            <v>2002Y</v>
          </cell>
          <cell r="L59" t="str">
            <v>NJ</v>
          </cell>
          <cell r="M59">
            <v>0</v>
          </cell>
          <cell r="R59">
            <v>7.3601519268134075E-2</v>
          </cell>
        </row>
        <row r="60">
          <cell r="B60">
            <v>4062660</v>
          </cell>
          <cell r="C60" t="str">
            <v>2001Y</v>
          </cell>
          <cell r="L60" t="str">
            <v>NJ</v>
          </cell>
          <cell r="M60">
            <v>0</v>
          </cell>
          <cell r="R60" t="str">
            <v>n/a</v>
          </cell>
        </row>
        <row r="61">
          <cell r="B61">
            <v>4072883</v>
          </cell>
          <cell r="C61" t="str">
            <v>2011Y</v>
          </cell>
          <cell r="L61" t="str">
            <v>WI</v>
          </cell>
          <cell r="M61" t="str">
            <v>WI</v>
          </cell>
          <cell r="R61">
            <v>6.9574126031374889E-2</v>
          </cell>
        </row>
        <row r="62">
          <cell r="B62">
            <v>4072883</v>
          </cell>
          <cell r="C62" t="str">
            <v>2010Y</v>
          </cell>
          <cell r="L62" t="str">
            <v>WI</v>
          </cell>
          <cell r="M62" t="str">
            <v>WI</v>
          </cell>
          <cell r="R62">
            <v>6.7716929770947148E-2</v>
          </cell>
        </row>
        <row r="63">
          <cell r="B63">
            <v>4072883</v>
          </cell>
          <cell r="C63" t="str">
            <v>2009Y</v>
          </cell>
          <cell r="L63" t="str">
            <v>WI</v>
          </cell>
          <cell r="M63" t="str">
            <v>WI</v>
          </cell>
          <cell r="R63">
            <v>6.4147538623460496E-2</v>
          </cell>
        </row>
        <row r="64">
          <cell r="B64">
            <v>4072883</v>
          </cell>
          <cell r="C64" t="str">
            <v>2008Y</v>
          </cell>
          <cell r="L64" t="str">
            <v>WI</v>
          </cell>
          <cell r="M64" t="str">
            <v>WI</v>
          </cell>
          <cell r="R64">
            <v>7.3993766893638388E-2</v>
          </cell>
        </row>
        <row r="65">
          <cell r="B65">
            <v>4072883</v>
          </cell>
          <cell r="C65" t="str">
            <v>2007Y</v>
          </cell>
          <cell r="L65" t="str">
            <v>WI</v>
          </cell>
          <cell r="M65" t="str">
            <v>WI</v>
          </cell>
          <cell r="R65">
            <v>8.5132816931489108E-2</v>
          </cell>
        </row>
        <row r="66">
          <cell r="B66">
            <v>4072883</v>
          </cell>
          <cell r="C66" t="str">
            <v>2006Y</v>
          </cell>
          <cell r="L66" t="str">
            <v>WI</v>
          </cell>
          <cell r="M66" t="str">
            <v>WI</v>
          </cell>
          <cell r="R66">
            <v>8.8641853472474261E-2</v>
          </cell>
        </row>
        <row r="67">
          <cell r="B67">
            <v>4072883</v>
          </cell>
          <cell r="C67" t="str">
            <v>2005Y</v>
          </cell>
          <cell r="L67" t="str">
            <v>WI</v>
          </cell>
          <cell r="M67" t="str">
            <v>WI</v>
          </cell>
          <cell r="R67">
            <v>7.9188509439107907E-2</v>
          </cell>
        </row>
        <row r="68">
          <cell r="B68">
            <v>4072883</v>
          </cell>
          <cell r="C68" t="str">
            <v>2004Y</v>
          </cell>
          <cell r="L68" t="str">
            <v>WI</v>
          </cell>
          <cell r="M68" t="str">
            <v>WI</v>
          </cell>
          <cell r="R68">
            <v>0.11002587919169404</v>
          </cell>
        </row>
        <row r="69">
          <cell r="B69">
            <v>4072883</v>
          </cell>
          <cell r="C69" t="str">
            <v>2003Y</v>
          </cell>
          <cell r="L69" t="str">
            <v>WI</v>
          </cell>
          <cell r="M69" t="str">
            <v>WI</v>
          </cell>
          <cell r="R69">
            <v>0.12446419740927007</v>
          </cell>
        </row>
        <row r="70">
          <cell r="B70">
            <v>4072883</v>
          </cell>
          <cell r="C70" t="str">
            <v>2002Y</v>
          </cell>
          <cell r="L70" t="str">
            <v>WI</v>
          </cell>
          <cell r="M70" t="str">
            <v>WI</v>
          </cell>
          <cell r="R70">
            <v>0.13262880852949471</v>
          </cell>
        </row>
        <row r="71">
          <cell r="B71">
            <v>4072883</v>
          </cell>
          <cell r="C71" t="str">
            <v>2001Y</v>
          </cell>
          <cell r="L71" t="str">
            <v>WI</v>
          </cell>
          <cell r="M71" t="str">
            <v>WI</v>
          </cell>
          <cell r="R71" t="str">
            <v>n/a</v>
          </cell>
        </row>
        <row r="72">
          <cell r="B72">
            <v>4008754</v>
          </cell>
          <cell r="C72" t="str">
            <v>2011Y</v>
          </cell>
          <cell r="L72" t="str">
            <v>WI</v>
          </cell>
          <cell r="M72" t="str">
            <v>WI</v>
          </cell>
          <cell r="R72">
            <v>6.9574126031374889E-2</v>
          </cell>
        </row>
        <row r="73">
          <cell r="B73">
            <v>4008754</v>
          </cell>
          <cell r="C73" t="str">
            <v>2010Y</v>
          </cell>
          <cell r="L73" t="str">
            <v>WI</v>
          </cell>
          <cell r="M73" t="str">
            <v>WI</v>
          </cell>
          <cell r="R73">
            <v>6.7716929770947148E-2</v>
          </cell>
        </row>
        <row r="74">
          <cell r="B74">
            <v>4008754</v>
          </cell>
          <cell r="C74" t="str">
            <v>2009Y</v>
          </cell>
          <cell r="L74" t="str">
            <v>WI</v>
          </cell>
          <cell r="M74" t="str">
            <v>WI</v>
          </cell>
          <cell r="R74">
            <v>6.4147538623460496E-2</v>
          </cell>
        </row>
        <row r="75">
          <cell r="B75">
            <v>4008754</v>
          </cell>
          <cell r="C75" t="str">
            <v>2008Y</v>
          </cell>
          <cell r="L75" t="str">
            <v>WI</v>
          </cell>
          <cell r="M75" t="str">
            <v>WI</v>
          </cell>
          <cell r="R75">
            <v>7.3993766893638388E-2</v>
          </cell>
        </row>
        <row r="76">
          <cell r="B76">
            <v>4008754</v>
          </cell>
          <cell r="C76" t="str">
            <v>2007Y</v>
          </cell>
          <cell r="L76" t="str">
            <v>WI</v>
          </cell>
          <cell r="M76" t="str">
            <v>WI</v>
          </cell>
          <cell r="R76">
            <v>8.5132816931489108E-2</v>
          </cell>
        </row>
        <row r="77">
          <cell r="B77">
            <v>4008754</v>
          </cell>
          <cell r="C77" t="str">
            <v>2006Y</v>
          </cell>
          <cell r="L77" t="str">
            <v>WI</v>
          </cell>
          <cell r="M77" t="str">
            <v>WI</v>
          </cell>
          <cell r="R77">
            <v>8.8641853472474261E-2</v>
          </cell>
        </row>
        <row r="78">
          <cell r="B78">
            <v>4008754</v>
          </cell>
          <cell r="C78" t="str">
            <v>2005Y</v>
          </cell>
          <cell r="L78" t="str">
            <v>WI</v>
          </cell>
          <cell r="M78" t="str">
            <v>WI</v>
          </cell>
          <cell r="R78">
            <v>7.9188509439107907E-2</v>
          </cell>
        </row>
        <row r="79">
          <cell r="B79">
            <v>4008754</v>
          </cell>
          <cell r="C79" t="str">
            <v>2004Y</v>
          </cell>
          <cell r="L79" t="str">
            <v>WI</v>
          </cell>
          <cell r="M79" t="str">
            <v>WI</v>
          </cell>
          <cell r="R79">
            <v>0.11002587919169404</v>
          </cell>
        </row>
        <row r="80">
          <cell r="B80">
            <v>4008754</v>
          </cell>
          <cell r="C80" t="str">
            <v>2003Y</v>
          </cell>
          <cell r="L80" t="str">
            <v>WI</v>
          </cell>
          <cell r="M80" t="str">
            <v>WI</v>
          </cell>
          <cell r="R80">
            <v>0.12446419740927007</v>
          </cell>
        </row>
        <row r="81">
          <cell r="B81">
            <v>4008754</v>
          </cell>
          <cell r="C81" t="str">
            <v>2002Y</v>
          </cell>
          <cell r="L81" t="str">
            <v>WI</v>
          </cell>
          <cell r="M81" t="str">
            <v>WI</v>
          </cell>
          <cell r="R81">
            <v>0.13262880852949471</v>
          </cell>
        </row>
        <row r="82">
          <cell r="B82">
            <v>4008754</v>
          </cell>
          <cell r="C82" t="str">
            <v>2001Y</v>
          </cell>
          <cell r="L82" t="str">
            <v>WI</v>
          </cell>
          <cell r="M82" t="str">
            <v>WI</v>
          </cell>
          <cell r="R82" t="str">
            <v>n/a</v>
          </cell>
        </row>
        <row r="83">
          <cell r="B83">
            <v>3010401</v>
          </cell>
          <cell r="C83" t="str">
            <v>2011Y</v>
          </cell>
          <cell r="L83" t="str">
            <v>FL, TX</v>
          </cell>
          <cell r="M83">
            <v>0</v>
          </cell>
          <cell r="R83">
            <v>0.10342001318865902</v>
          </cell>
        </row>
        <row r="84">
          <cell r="B84">
            <v>3010401</v>
          </cell>
          <cell r="C84" t="str">
            <v>2010Y</v>
          </cell>
          <cell r="L84" t="str">
            <v>FL, TX</v>
          </cell>
          <cell r="M84">
            <v>0</v>
          </cell>
          <cell r="R84">
            <v>0.10355170086319915</v>
          </cell>
        </row>
        <row r="85">
          <cell r="B85">
            <v>3010401</v>
          </cell>
          <cell r="C85" t="str">
            <v>2009Y</v>
          </cell>
          <cell r="L85" t="str">
            <v>FL, TX</v>
          </cell>
          <cell r="M85">
            <v>0</v>
          </cell>
          <cell r="R85">
            <v>0.10059462666625114</v>
          </cell>
        </row>
        <row r="86">
          <cell r="B86">
            <v>3010401</v>
          </cell>
          <cell r="C86" t="str">
            <v>2008Y</v>
          </cell>
          <cell r="L86" t="str">
            <v>FL, TX</v>
          </cell>
          <cell r="M86">
            <v>0</v>
          </cell>
          <cell r="R86">
            <v>0.10274623523312326</v>
          </cell>
        </row>
        <row r="87">
          <cell r="B87">
            <v>3010401</v>
          </cell>
          <cell r="C87" t="str">
            <v>2007Y</v>
          </cell>
          <cell r="L87" t="str">
            <v>FL, TX</v>
          </cell>
          <cell r="M87">
            <v>0</v>
          </cell>
          <cell r="R87">
            <v>0.11286222770209761</v>
          </cell>
        </row>
        <row r="88">
          <cell r="B88">
            <v>3010401</v>
          </cell>
          <cell r="C88" t="str">
            <v>2006Y</v>
          </cell>
          <cell r="L88" t="str">
            <v>FL, TX</v>
          </cell>
          <cell r="M88">
            <v>0</v>
          </cell>
          <cell r="R88">
            <v>0.11241318587102021</v>
          </cell>
        </row>
        <row r="89">
          <cell r="B89">
            <v>3010401</v>
          </cell>
          <cell r="C89" t="str">
            <v>2005Y</v>
          </cell>
          <cell r="L89" t="str">
            <v>FL, TX</v>
          </cell>
          <cell r="M89">
            <v>0</v>
          </cell>
          <cell r="R89">
            <v>0.11603559209082583</v>
          </cell>
        </row>
        <row r="90">
          <cell r="B90">
            <v>3010401</v>
          </cell>
          <cell r="C90" t="str">
            <v>2004Y</v>
          </cell>
          <cell r="L90" t="str">
            <v>FL, TX</v>
          </cell>
          <cell r="M90">
            <v>0</v>
          </cell>
          <cell r="R90">
            <v>0.1232458417766787</v>
          </cell>
        </row>
        <row r="91">
          <cell r="B91">
            <v>3010401</v>
          </cell>
          <cell r="C91" t="str">
            <v>2003Y</v>
          </cell>
          <cell r="L91" t="str">
            <v>FL, TX</v>
          </cell>
          <cell r="M91">
            <v>0</v>
          </cell>
          <cell r="R91">
            <v>0.13048056050226828</v>
          </cell>
        </row>
        <row r="92">
          <cell r="B92">
            <v>3010401</v>
          </cell>
          <cell r="C92" t="str">
            <v>2002Y</v>
          </cell>
          <cell r="L92" t="str">
            <v>FL, TX</v>
          </cell>
          <cell r="M92">
            <v>0</v>
          </cell>
          <cell r="R92">
            <v>0.13250724027630406</v>
          </cell>
        </row>
        <row r="93">
          <cell r="B93">
            <v>3010401</v>
          </cell>
          <cell r="C93" t="str">
            <v>2001Y</v>
          </cell>
          <cell r="L93" t="str">
            <v>FL, TX</v>
          </cell>
          <cell r="M93">
            <v>0</v>
          </cell>
          <cell r="R93" t="str">
            <v>n/a</v>
          </cell>
        </row>
        <row r="94">
          <cell r="B94">
            <v>4056997</v>
          </cell>
          <cell r="C94" t="str">
            <v>2011Y</v>
          </cell>
          <cell r="L94" t="str">
            <v>FL</v>
          </cell>
          <cell r="M94">
            <v>0</v>
          </cell>
          <cell r="R94">
            <v>0.10350343274539449</v>
          </cell>
        </row>
        <row r="95">
          <cell r="B95">
            <v>4056997</v>
          </cell>
          <cell r="C95" t="str">
            <v>2010Y</v>
          </cell>
          <cell r="L95" t="str">
            <v>FL</v>
          </cell>
          <cell r="M95">
            <v>0</v>
          </cell>
          <cell r="R95">
            <v>0.10365189246558101</v>
          </cell>
        </row>
        <row r="96">
          <cell r="B96">
            <v>4056997</v>
          </cell>
          <cell r="C96" t="str">
            <v>2009Y</v>
          </cell>
          <cell r="L96" t="str">
            <v>FL</v>
          </cell>
          <cell r="M96">
            <v>0</v>
          </cell>
          <cell r="R96">
            <v>0.10059462666625114</v>
          </cell>
        </row>
        <row r="97">
          <cell r="B97">
            <v>4056997</v>
          </cell>
          <cell r="C97" t="str">
            <v>2008Y</v>
          </cell>
          <cell r="L97" t="str">
            <v>FL</v>
          </cell>
          <cell r="M97">
            <v>0</v>
          </cell>
          <cell r="R97">
            <v>0.10274623523312326</v>
          </cell>
        </row>
        <row r="98">
          <cell r="B98">
            <v>4056997</v>
          </cell>
          <cell r="C98" t="str">
            <v>2007Y</v>
          </cell>
          <cell r="L98" t="str">
            <v>FL</v>
          </cell>
          <cell r="M98">
            <v>0</v>
          </cell>
          <cell r="R98">
            <v>0.11286222770209761</v>
          </cell>
        </row>
        <row r="99">
          <cell r="B99">
            <v>4056997</v>
          </cell>
          <cell r="C99" t="str">
            <v>2006Y</v>
          </cell>
          <cell r="L99" t="str">
            <v>FL</v>
          </cell>
          <cell r="M99">
            <v>0</v>
          </cell>
          <cell r="R99">
            <v>0.11241318587102021</v>
          </cell>
        </row>
        <row r="100">
          <cell r="B100">
            <v>4056997</v>
          </cell>
          <cell r="C100" t="str">
            <v>2005Y</v>
          </cell>
          <cell r="L100" t="str">
            <v>FL</v>
          </cell>
          <cell r="M100">
            <v>0</v>
          </cell>
          <cell r="R100">
            <v>0.11603559209082583</v>
          </cell>
        </row>
        <row r="101">
          <cell r="B101">
            <v>4056997</v>
          </cell>
          <cell r="C101" t="str">
            <v>2004Y</v>
          </cell>
          <cell r="L101" t="str">
            <v>FL</v>
          </cell>
          <cell r="M101">
            <v>0</v>
          </cell>
          <cell r="R101">
            <v>0.1232458417766787</v>
          </cell>
        </row>
        <row r="102">
          <cell r="B102">
            <v>4056997</v>
          </cell>
          <cell r="C102" t="str">
            <v>2003Y</v>
          </cell>
          <cell r="L102" t="str">
            <v>FL</v>
          </cell>
          <cell r="M102">
            <v>0</v>
          </cell>
          <cell r="R102">
            <v>0.13048056050226828</v>
          </cell>
        </row>
        <row r="103">
          <cell r="B103">
            <v>4056997</v>
          </cell>
          <cell r="C103" t="str">
            <v>2002Y</v>
          </cell>
          <cell r="L103" t="str">
            <v>FL</v>
          </cell>
          <cell r="M103">
            <v>0</v>
          </cell>
          <cell r="R103">
            <v>0.13250724027630406</v>
          </cell>
        </row>
        <row r="104">
          <cell r="B104">
            <v>4056997</v>
          </cell>
          <cell r="C104" t="str">
            <v>2001Y</v>
          </cell>
          <cell r="L104" t="str">
            <v>FL</v>
          </cell>
          <cell r="M104">
            <v>0</v>
          </cell>
          <cell r="R104" t="str">
            <v>n/a</v>
          </cell>
        </row>
        <row r="105">
          <cell r="B105">
            <v>4004298</v>
          </cell>
          <cell r="C105" t="str">
            <v>2011Y</v>
          </cell>
          <cell r="L105" t="str">
            <v>AL, FL, GA, MS</v>
          </cell>
          <cell r="M105">
            <v>0</v>
          </cell>
          <cell r="R105">
            <v>0.12642871592420724</v>
          </cell>
        </row>
        <row r="106">
          <cell r="B106">
            <v>4004298</v>
          </cell>
          <cell r="C106" t="str">
            <v>2010Y</v>
          </cell>
          <cell r="L106" t="str">
            <v>AL, FL, GA, MS</v>
          </cell>
          <cell r="M106">
            <v>0</v>
          </cell>
          <cell r="R106">
            <v>0.1210443945248391</v>
          </cell>
        </row>
        <row r="107">
          <cell r="B107">
            <v>4004298</v>
          </cell>
          <cell r="C107" t="str">
            <v>2009Y</v>
          </cell>
          <cell r="L107" t="str">
            <v>AL, FL, GA, MS</v>
          </cell>
          <cell r="M107">
            <v>0</v>
          </cell>
          <cell r="R107">
            <v>0.12014399602341692</v>
          </cell>
        </row>
        <row r="108">
          <cell r="B108">
            <v>4004298</v>
          </cell>
          <cell r="C108" t="str">
            <v>2008Y</v>
          </cell>
          <cell r="L108" t="str">
            <v>AL, FL, GA, MS</v>
          </cell>
          <cell r="M108">
            <v>0</v>
          </cell>
          <cell r="R108">
            <v>0.13482797402550303</v>
          </cell>
        </row>
        <row r="109">
          <cell r="B109">
            <v>4004298</v>
          </cell>
          <cell r="C109" t="str">
            <v>2007Y</v>
          </cell>
          <cell r="L109" t="str">
            <v>AL, FL, GA, MS</v>
          </cell>
          <cell r="M109">
            <v>0</v>
          </cell>
          <cell r="R109">
            <v>0.13625047670226598</v>
          </cell>
        </row>
        <row r="110">
          <cell r="B110">
            <v>4004298</v>
          </cell>
          <cell r="C110" t="str">
            <v>2006Y</v>
          </cell>
          <cell r="L110" t="str">
            <v>AL, FL, GA, MS</v>
          </cell>
          <cell r="M110">
            <v>0</v>
          </cell>
          <cell r="R110">
            <v>0.13570784451089593</v>
          </cell>
        </row>
        <row r="111">
          <cell r="B111">
            <v>4004298</v>
          </cell>
          <cell r="C111" t="str">
            <v>2005Y</v>
          </cell>
          <cell r="L111" t="str">
            <v>AL, FL, GA, MS</v>
          </cell>
          <cell r="M111">
            <v>0</v>
          </cell>
          <cell r="R111">
            <v>0.13850508969463796</v>
          </cell>
        </row>
        <row r="112">
          <cell r="B112">
            <v>4004298</v>
          </cell>
          <cell r="C112" t="str">
            <v>2004Y</v>
          </cell>
          <cell r="L112" t="str">
            <v>AL, FL, GA, MS</v>
          </cell>
          <cell r="M112">
            <v>0</v>
          </cell>
          <cell r="R112">
            <v>0.13275705070125937</v>
          </cell>
        </row>
        <row r="113">
          <cell r="B113">
            <v>4004298</v>
          </cell>
          <cell r="C113" t="str">
            <v>2003Y</v>
          </cell>
          <cell r="L113" t="str">
            <v>AL, FL, GA, MS</v>
          </cell>
          <cell r="M113">
            <v>0</v>
          </cell>
          <cell r="R113">
            <v>0.13809890024963128</v>
          </cell>
        </row>
        <row r="114">
          <cell r="B114">
            <v>4004298</v>
          </cell>
          <cell r="C114" t="str">
            <v>2002Y</v>
          </cell>
          <cell r="L114" t="str">
            <v>AL, FL, GA, MS</v>
          </cell>
          <cell r="M114">
            <v>0</v>
          </cell>
          <cell r="R114">
            <v>0.13821884564728834</v>
          </cell>
        </row>
        <row r="115">
          <cell r="B115">
            <v>4004298</v>
          </cell>
          <cell r="C115" t="str">
            <v>2001Y</v>
          </cell>
          <cell r="L115" t="str">
            <v>AL, FL, GA, MS</v>
          </cell>
          <cell r="M115">
            <v>0</v>
          </cell>
          <cell r="R115" t="str">
            <v>n/a</v>
          </cell>
        </row>
        <row r="116">
          <cell r="B116">
            <v>4004152</v>
          </cell>
          <cell r="C116" t="str">
            <v>2011Y</v>
          </cell>
          <cell r="L116" t="str">
            <v>GA</v>
          </cell>
          <cell r="M116">
            <v>0</v>
          </cell>
          <cell r="R116">
            <v>0.12891644410508846</v>
          </cell>
        </row>
        <row r="117">
          <cell r="B117">
            <v>4004152</v>
          </cell>
          <cell r="C117" t="str">
            <v>2010Y</v>
          </cell>
          <cell r="L117" t="str">
            <v>GA</v>
          </cell>
          <cell r="M117">
            <v>0</v>
          </cell>
          <cell r="R117">
            <v>0.11419544183369211</v>
          </cell>
        </row>
        <row r="118">
          <cell r="B118">
            <v>4004152</v>
          </cell>
          <cell r="C118" t="str">
            <v>2009Y</v>
          </cell>
          <cell r="L118" t="str">
            <v>GA</v>
          </cell>
          <cell r="M118">
            <v>0</v>
          </cell>
          <cell r="R118">
            <v>0.11017374886642703</v>
          </cell>
        </row>
        <row r="119">
          <cell r="B119">
            <v>4004152</v>
          </cell>
          <cell r="C119" t="str">
            <v>2008Y</v>
          </cell>
          <cell r="L119" t="str">
            <v>GA</v>
          </cell>
          <cell r="M119">
            <v>0</v>
          </cell>
          <cell r="R119">
            <v>0.13576624551903918</v>
          </cell>
        </row>
        <row r="120">
          <cell r="B120">
            <v>4004152</v>
          </cell>
          <cell r="C120" t="str">
            <v>2007Y</v>
          </cell>
          <cell r="L120" t="str">
            <v>GA</v>
          </cell>
          <cell r="M120">
            <v>0</v>
          </cell>
          <cell r="R120">
            <v>0.13545781998479126</v>
          </cell>
        </row>
        <row r="121">
          <cell r="B121">
            <v>4004152</v>
          </cell>
          <cell r="C121" t="str">
            <v>2006Y</v>
          </cell>
          <cell r="L121" t="str">
            <v>GA</v>
          </cell>
          <cell r="M121">
            <v>0</v>
          </cell>
          <cell r="R121">
            <v>0.14127989552779394</v>
          </cell>
        </row>
        <row r="122">
          <cell r="B122">
            <v>4004152</v>
          </cell>
          <cell r="C122" t="str">
            <v>2005Y</v>
          </cell>
          <cell r="L122" t="str">
            <v>GA</v>
          </cell>
          <cell r="M122">
            <v>0</v>
          </cell>
          <cell r="R122">
            <v>0.14151891204418757</v>
          </cell>
        </row>
        <row r="123">
          <cell r="B123">
            <v>4004152</v>
          </cell>
          <cell r="C123" t="str">
            <v>2004Y</v>
          </cell>
          <cell r="L123" t="str">
            <v>GA</v>
          </cell>
          <cell r="M123">
            <v>0</v>
          </cell>
          <cell r="R123">
            <v>0.1395233647535031</v>
          </cell>
        </row>
        <row r="124">
          <cell r="B124">
            <v>4004152</v>
          </cell>
          <cell r="C124" t="str">
            <v>2003Y</v>
          </cell>
          <cell r="L124" t="str">
            <v>GA</v>
          </cell>
          <cell r="M124">
            <v>0</v>
          </cell>
          <cell r="R124">
            <v>0.14051811222221505</v>
          </cell>
        </row>
        <row r="125">
          <cell r="B125">
            <v>4004152</v>
          </cell>
          <cell r="C125" t="str">
            <v>2002Y</v>
          </cell>
          <cell r="L125" t="str">
            <v>GA</v>
          </cell>
          <cell r="M125">
            <v>0</v>
          </cell>
          <cell r="R125">
            <v>0.13985116733235717</v>
          </cell>
        </row>
        <row r="126">
          <cell r="B126">
            <v>4004152</v>
          </cell>
          <cell r="C126" t="str">
            <v>2001Y</v>
          </cell>
          <cell r="L126" t="str">
            <v>GA</v>
          </cell>
          <cell r="M126">
            <v>0</v>
          </cell>
          <cell r="R126" t="str">
            <v>n/a</v>
          </cell>
        </row>
        <row r="127">
          <cell r="B127">
            <v>4014956</v>
          </cell>
          <cell r="C127" t="str">
            <v>2011Y</v>
          </cell>
          <cell r="L127" t="str">
            <v>AL</v>
          </cell>
          <cell r="M127">
            <v>0</v>
          </cell>
          <cell r="R127">
            <v>0.13221902078636563</v>
          </cell>
        </row>
        <row r="128">
          <cell r="B128">
            <v>4014956</v>
          </cell>
          <cell r="C128" t="str">
            <v>2010Y</v>
          </cell>
          <cell r="L128" t="str">
            <v>AL</v>
          </cell>
          <cell r="M128">
            <v>0</v>
          </cell>
          <cell r="R128">
            <v>0.13342085156014188</v>
          </cell>
        </row>
        <row r="129">
          <cell r="B129">
            <v>4014956</v>
          </cell>
          <cell r="C129" t="str">
            <v>2009Y</v>
          </cell>
          <cell r="L129" t="str">
            <v>AL</v>
          </cell>
          <cell r="M129">
            <v>0</v>
          </cell>
          <cell r="R129">
            <v>0.13302941551353836</v>
          </cell>
        </row>
        <row r="130">
          <cell r="B130">
            <v>4014956</v>
          </cell>
          <cell r="C130" t="str">
            <v>2008Y</v>
          </cell>
          <cell r="L130" t="str">
            <v>AL</v>
          </cell>
          <cell r="M130">
            <v>0</v>
          </cell>
          <cell r="R130">
            <v>0.13303531939296601</v>
          </cell>
        </row>
        <row r="131">
          <cell r="B131">
            <v>4014956</v>
          </cell>
          <cell r="C131" t="str">
            <v>2007Y</v>
          </cell>
          <cell r="L131" t="str">
            <v>AL</v>
          </cell>
          <cell r="M131">
            <v>0</v>
          </cell>
          <cell r="R131">
            <v>0.13882065151608919</v>
          </cell>
        </row>
        <row r="132">
          <cell r="B132">
            <v>4014956</v>
          </cell>
          <cell r="C132" t="str">
            <v>2006Y</v>
          </cell>
          <cell r="L132" t="str">
            <v>AL</v>
          </cell>
          <cell r="M132">
            <v>0</v>
          </cell>
          <cell r="R132">
            <v>0.13273397858538533</v>
          </cell>
        </row>
        <row r="133">
          <cell r="B133">
            <v>4014956</v>
          </cell>
          <cell r="C133" t="str">
            <v>2005Y</v>
          </cell>
          <cell r="L133" t="str">
            <v>AL</v>
          </cell>
          <cell r="M133">
            <v>0</v>
          </cell>
          <cell r="R133">
            <v>0.13790745448882641</v>
          </cell>
        </row>
        <row r="134">
          <cell r="B134">
            <v>4014956</v>
          </cell>
          <cell r="C134" t="str">
            <v>2004Y</v>
          </cell>
          <cell r="L134" t="str">
            <v>AL</v>
          </cell>
          <cell r="M134">
            <v>0</v>
          </cell>
          <cell r="R134">
            <v>0.13546434920497272</v>
          </cell>
        </row>
        <row r="135">
          <cell r="B135">
            <v>4014956</v>
          </cell>
          <cell r="C135" t="str">
            <v>2003Y</v>
          </cell>
          <cell r="L135" t="str">
            <v>AL</v>
          </cell>
          <cell r="M135">
            <v>0</v>
          </cell>
          <cell r="R135">
            <v>0.13750176458213606</v>
          </cell>
        </row>
        <row r="136">
          <cell r="B136">
            <v>4014956</v>
          </cell>
          <cell r="C136" t="str">
            <v>2002Y</v>
          </cell>
          <cell r="L136" t="str">
            <v>AL</v>
          </cell>
          <cell r="M136">
            <v>0</v>
          </cell>
          <cell r="R136">
            <v>0.13803092627369754</v>
          </cell>
        </row>
        <row r="137">
          <cell r="B137">
            <v>4014956</v>
          </cell>
          <cell r="C137" t="str">
            <v>2001Y</v>
          </cell>
          <cell r="L137" t="str">
            <v>AL</v>
          </cell>
          <cell r="M137">
            <v>0</v>
          </cell>
          <cell r="R137" t="str">
            <v>n/a</v>
          </cell>
        </row>
        <row r="138">
          <cell r="B138">
            <v>4057000</v>
          </cell>
          <cell r="C138" t="str">
            <v>2011Y</v>
          </cell>
          <cell r="L138" t="str">
            <v>FL</v>
          </cell>
          <cell r="M138">
            <v>0</v>
          </cell>
          <cell r="R138">
            <v>9.5632929261650831E-2</v>
          </cell>
        </row>
        <row r="139">
          <cell r="B139">
            <v>4057000</v>
          </cell>
          <cell r="C139" t="str">
            <v>2010Y</v>
          </cell>
          <cell r="L139" t="str">
            <v>FL</v>
          </cell>
          <cell r="M139">
            <v>0</v>
          </cell>
          <cell r="R139">
            <v>0.11709978779217124</v>
          </cell>
        </row>
        <row r="140">
          <cell r="B140">
            <v>4057000</v>
          </cell>
          <cell r="C140" t="str">
            <v>2009Y</v>
          </cell>
          <cell r="L140" t="str">
            <v>FL</v>
          </cell>
          <cell r="M140">
            <v>0</v>
          </cell>
          <cell r="R140">
            <v>0.12207443014080488</v>
          </cell>
        </row>
        <row r="141">
          <cell r="B141">
            <v>4057000</v>
          </cell>
          <cell r="C141" t="str">
            <v>2008Y</v>
          </cell>
          <cell r="L141" t="str">
            <v>FL</v>
          </cell>
          <cell r="M141">
            <v>0</v>
          </cell>
          <cell r="R141">
            <v>0.13495655900597867</v>
          </cell>
        </row>
        <row r="142">
          <cell r="B142">
            <v>4057000</v>
          </cell>
          <cell r="C142" t="str">
            <v>2007Y</v>
          </cell>
          <cell r="L142" t="str">
            <v>FL</v>
          </cell>
          <cell r="M142">
            <v>0</v>
          </cell>
          <cell r="R142">
            <v>0.12435965766186401</v>
          </cell>
        </row>
        <row r="143">
          <cell r="B143">
            <v>4057000</v>
          </cell>
          <cell r="C143" t="str">
            <v>2006Y</v>
          </cell>
          <cell r="L143" t="str">
            <v>FL</v>
          </cell>
          <cell r="M143">
            <v>0</v>
          </cell>
          <cell r="R143">
            <v>0.12314446288277543</v>
          </cell>
        </row>
        <row r="144">
          <cell r="B144">
            <v>4057000</v>
          </cell>
          <cell r="C144" t="str">
            <v>2005Y</v>
          </cell>
          <cell r="L144" t="str">
            <v>FL</v>
          </cell>
          <cell r="M144">
            <v>0</v>
          </cell>
          <cell r="R144">
            <v>0.1260553990759837</v>
          </cell>
        </row>
        <row r="145">
          <cell r="B145">
            <v>4057000</v>
          </cell>
          <cell r="C145" t="str">
            <v>2004Y</v>
          </cell>
          <cell r="L145" t="str">
            <v>FL</v>
          </cell>
          <cell r="M145">
            <v>0</v>
          </cell>
          <cell r="R145">
            <v>0.11829976278663282</v>
          </cell>
        </row>
        <row r="146">
          <cell r="B146">
            <v>4057000</v>
          </cell>
          <cell r="C146" t="str">
            <v>2003Y</v>
          </cell>
          <cell r="L146" t="str">
            <v>FL</v>
          </cell>
          <cell r="M146">
            <v>0</v>
          </cell>
          <cell r="R146">
            <v>0.12424394367262209</v>
          </cell>
        </row>
        <row r="147">
          <cell r="B147">
            <v>4057000</v>
          </cell>
          <cell r="C147" t="str">
            <v>2002Y</v>
          </cell>
          <cell r="L147" t="str">
            <v>FL</v>
          </cell>
          <cell r="M147">
            <v>0</v>
          </cell>
          <cell r="R147">
            <v>0.12715490056420767</v>
          </cell>
        </row>
        <row r="148">
          <cell r="B148">
            <v>4057000</v>
          </cell>
          <cell r="C148" t="str">
            <v>2001Y</v>
          </cell>
          <cell r="L148" t="str">
            <v>FL</v>
          </cell>
          <cell r="M148">
            <v>0</v>
          </cell>
          <cell r="R148" t="str">
            <v>n/a</v>
          </cell>
        </row>
        <row r="149">
          <cell r="B149">
            <v>4057010</v>
          </cell>
          <cell r="C149" t="str">
            <v>2011Y</v>
          </cell>
          <cell r="L149" t="str">
            <v>MS</v>
          </cell>
          <cell r="M149">
            <v>0</v>
          </cell>
          <cell r="R149">
            <v>0.10550814063495104</v>
          </cell>
        </row>
        <row r="150">
          <cell r="B150">
            <v>4057010</v>
          </cell>
          <cell r="C150" t="str">
            <v>2010Y</v>
          </cell>
          <cell r="L150" t="str">
            <v>MS</v>
          </cell>
          <cell r="M150">
            <v>0</v>
          </cell>
          <cell r="R150">
            <v>0.1150373438270826</v>
          </cell>
        </row>
        <row r="151">
          <cell r="B151">
            <v>4057010</v>
          </cell>
          <cell r="C151" t="str">
            <v>2009Y</v>
          </cell>
          <cell r="L151" t="str">
            <v>MS</v>
          </cell>
          <cell r="M151">
            <v>0</v>
          </cell>
          <cell r="R151">
            <v>0.13135594202943363</v>
          </cell>
        </row>
        <row r="152">
          <cell r="B152">
            <v>4057010</v>
          </cell>
          <cell r="C152" t="str">
            <v>2008Y</v>
          </cell>
          <cell r="L152" t="str">
            <v>MS</v>
          </cell>
          <cell r="M152">
            <v>0</v>
          </cell>
          <cell r="R152">
            <v>0.13764462581635373</v>
          </cell>
        </row>
        <row r="153">
          <cell r="B153">
            <v>4057010</v>
          </cell>
          <cell r="C153" t="str">
            <v>2007Y</v>
          </cell>
          <cell r="L153" t="str">
            <v>MS</v>
          </cell>
          <cell r="M153">
            <v>0</v>
          </cell>
          <cell r="R153">
            <v>0.13977584233778675</v>
          </cell>
        </row>
        <row r="154">
          <cell r="B154">
            <v>4057010</v>
          </cell>
          <cell r="C154" t="str">
            <v>2006Y</v>
          </cell>
          <cell r="L154" t="str">
            <v>MS</v>
          </cell>
          <cell r="M154">
            <v>0</v>
          </cell>
          <cell r="R154">
            <v>0.14266168797224316</v>
          </cell>
        </row>
        <row r="155">
          <cell r="B155">
            <v>4057010</v>
          </cell>
          <cell r="C155" t="str">
            <v>2005Y</v>
          </cell>
          <cell r="L155" t="str">
            <v>MS</v>
          </cell>
          <cell r="M155">
            <v>0</v>
          </cell>
          <cell r="R155">
            <v>0.13350251465790974</v>
          </cell>
        </row>
        <row r="156">
          <cell r="B156">
            <v>4057010</v>
          </cell>
          <cell r="C156" t="str">
            <v>2004Y</v>
          </cell>
          <cell r="L156" t="str">
            <v>MS</v>
          </cell>
          <cell r="M156">
            <v>0</v>
          </cell>
          <cell r="R156">
            <v>0.1462466803874227</v>
          </cell>
        </row>
        <row r="157">
          <cell r="B157">
            <v>4057010</v>
          </cell>
          <cell r="C157" t="str">
            <v>2003Y</v>
          </cell>
          <cell r="L157" t="str">
            <v>MS</v>
          </cell>
          <cell r="M157">
            <v>0</v>
          </cell>
          <cell r="R157">
            <v>0.14370537277529954</v>
          </cell>
        </row>
        <row r="158">
          <cell r="B158">
            <v>4057010</v>
          </cell>
          <cell r="C158" t="str">
            <v>2002Y</v>
          </cell>
          <cell r="L158" t="str">
            <v>MS</v>
          </cell>
          <cell r="M158">
            <v>0</v>
          </cell>
          <cell r="R158">
            <v>0.14456316533002547</v>
          </cell>
        </row>
        <row r="159">
          <cell r="B159">
            <v>4057010</v>
          </cell>
          <cell r="C159" t="str">
            <v>2001Y</v>
          </cell>
          <cell r="L159" t="str">
            <v>MS</v>
          </cell>
          <cell r="M159">
            <v>0</v>
          </cell>
          <cell r="R159" t="str">
            <v>n/a</v>
          </cell>
        </row>
        <row r="160">
          <cell r="B160">
            <v>4009725</v>
          </cell>
          <cell r="C160" t="str">
            <v>2011Y</v>
          </cell>
          <cell r="L160" t="str">
            <v>MI, WI</v>
          </cell>
          <cell r="M160" t="str">
            <v>WI</v>
          </cell>
          <cell r="R160">
            <v>0.10843582525965609</v>
          </cell>
        </row>
        <row r="161">
          <cell r="B161">
            <v>4009725</v>
          </cell>
          <cell r="C161" t="str">
            <v>2010Y</v>
          </cell>
          <cell r="L161" t="str">
            <v>MI, WI</v>
          </cell>
          <cell r="M161" t="str">
            <v>WI</v>
          </cell>
          <cell r="R161">
            <v>0.10610954408801564</v>
          </cell>
        </row>
        <row r="162">
          <cell r="B162">
            <v>4009725</v>
          </cell>
          <cell r="C162" t="str">
            <v>2009Y</v>
          </cell>
          <cell r="L162" t="str">
            <v>MI, WI</v>
          </cell>
          <cell r="M162" t="str">
            <v>WI</v>
          </cell>
          <cell r="R162">
            <v>0.10639459206749388</v>
          </cell>
        </row>
        <row r="163">
          <cell r="B163">
            <v>4009725</v>
          </cell>
          <cell r="C163" t="str">
            <v>2008Y</v>
          </cell>
          <cell r="L163" t="str">
            <v>MI, WI</v>
          </cell>
          <cell r="M163" t="str">
            <v>WI</v>
          </cell>
          <cell r="R163">
            <v>0.10723097418842621</v>
          </cell>
        </row>
        <row r="164">
          <cell r="B164">
            <v>4009725</v>
          </cell>
          <cell r="C164" t="str">
            <v>2007Y</v>
          </cell>
          <cell r="L164" t="str">
            <v>MI, WI</v>
          </cell>
          <cell r="M164" t="str">
            <v>WI</v>
          </cell>
          <cell r="R164">
            <v>0.11112375300371369</v>
          </cell>
        </row>
        <row r="165">
          <cell r="B165">
            <v>4009725</v>
          </cell>
          <cell r="C165" t="str">
            <v>2006Y</v>
          </cell>
          <cell r="L165" t="str">
            <v>MI, WI</v>
          </cell>
          <cell r="M165" t="str">
            <v>WI</v>
          </cell>
          <cell r="R165">
            <v>0.11393932891666443</v>
          </cell>
        </row>
        <row r="166">
          <cell r="B166">
            <v>4009725</v>
          </cell>
          <cell r="C166" t="str">
            <v>2005Y</v>
          </cell>
          <cell r="L166" t="str">
            <v>MI, WI</v>
          </cell>
          <cell r="M166" t="str">
            <v>WI</v>
          </cell>
          <cell r="R166">
            <v>0.12570955568020301</v>
          </cell>
        </row>
        <row r="167">
          <cell r="B167">
            <v>4009725</v>
          </cell>
          <cell r="C167" t="str">
            <v>2004Y</v>
          </cell>
          <cell r="L167" t="str">
            <v>MI, WI</v>
          </cell>
          <cell r="M167" t="str">
            <v>WI</v>
          </cell>
          <cell r="R167">
            <v>0.11513545634985062</v>
          </cell>
        </row>
        <row r="168">
          <cell r="B168">
            <v>4009725</v>
          </cell>
          <cell r="C168" t="str">
            <v>2003Y</v>
          </cell>
          <cell r="L168" t="str">
            <v>MI, WI</v>
          </cell>
          <cell r="M168" t="str">
            <v>WI</v>
          </cell>
          <cell r="R168">
            <v>0.1226106606030849</v>
          </cell>
        </row>
        <row r="169">
          <cell r="B169">
            <v>4009725</v>
          </cell>
          <cell r="C169" t="str">
            <v>2002Y</v>
          </cell>
          <cell r="L169" t="str">
            <v>MI, WI</v>
          </cell>
          <cell r="M169" t="str">
            <v>WI</v>
          </cell>
          <cell r="R169">
            <v>0.12972795848000007</v>
          </cell>
        </row>
        <row r="170">
          <cell r="B170">
            <v>4009725</v>
          </cell>
          <cell r="C170" t="str">
            <v>2001Y</v>
          </cell>
          <cell r="L170" t="str">
            <v>MI, WI</v>
          </cell>
          <cell r="M170" t="str">
            <v>WI</v>
          </cell>
          <cell r="R170" t="str">
            <v>n/a</v>
          </cell>
        </row>
        <row r="171">
          <cell r="B171">
            <v>4057105</v>
          </cell>
          <cell r="C171" t="str">
            <v>2011Y</v>
          </cell>
          <cell r="L171" t="str">
            <v>MI, WI</v>
          </cell>
          <cell r="M171" t="str">
            <v>WI</v>
          </cell>
          <cell r="R171">
            <v>0.10843582525965609</v>
          </cell>
        </row>
        <row r="172">
          <cell r="B172">
            <v>4057105</v>
          </cell>
          <cell r="C172" t="str">
            <v>2010Y</v>
          </cell>
          <cell r="L172" t="str">
            <v>MI, WI</v>
          </cell>
          <cell r="M172" t="str">
            <v>WI</v>
          </cell>
          <cell r="R172">
            <v>0.10707499263548702</v>
          </cell>
        </row>
        <row r="173">
          <cell r="B173">
            <v>4057105</v>
          </cell>
          <cell r="C173" t="str">
            <v>2009Y</v>
          </cell>
          <cell r="L173" t="str">
            <v>MI, WI</v>
          </cell>
          <cell r="M173" t="str">
            <v>WI</v>
          </cell>
          <cell r="R173">
            <v>0.10669841697676309</v>
          </cell>
        </row>
        <row r="174">
          <cell r="B174">
            <v>4057105</v>
          </cell>
          <cell r="C174" t="str">
            <v>2008Y</v>
          </cell>
          <cell r="L174" t="str">
            <v>MI, WI</v>
          </cell>
          <cell r="M174" t="str">
            <v>WI</v>
          </cell>
          <cell r="R174">
            <v>0.10692992200831453</v>
          </cell>
        </row>
        <row r="175">
          <cell r="B175">
            <v>4057105</v>
          </cell>
          <cell r="C175" t="str">
            <v>2007Y</v>
          </cell>
          <cell r="L175" t="str">
            <v>MI, WI</v>
          </cell>
          <cell r="M175" t="str">
            <v>WI</v>
          </cell>
          <cell r="R175">
            <v>0.11097106626290033</v>
          </cell>
        </row>
        <row r="176">
          <cell r="B176">
            <v>4057105</v>
          </cell>
          <cell r="C176" t="str">
            <v>2006Y</v>
          </cell>
          <cell r="L176" t="str">
            <v>MI, WI</v>
          </cell>
          <cell r="M176" t="str">
            <v>WI</v>
          </cell>
          <cell r="R176">
            <v>0.11387436502282033</v>
          </cell>
        </row>
        <row r="177">
          <cell r="B177">
            <v>4057105</v>
          </cell>
          <cell r="C177" t="str">
            <v>2005Y</v>
          </cell>
          <cell r="L177" t="str">
            <v>MI, WI</v>
          </cell>
          <cell r="M177" t="str">
            <v>WI</v>
          </cell>
          <cell r="R177">
            <v>0.1256362263595992</v>
          </cell>
        </row>
        <row r="178">
          <cell r="B178">
            <v>4057105</v>
          </cell>
          <cell r="C178" t="str">
            <v>2004Y</v>
          </cell>
          <cell r="L178" t="str">
            <v>MI, WI</v>
          </cell>
          <cell r="M178" t="str">
            <v>WI</v>
          </cell>
          <cell r="R178">
            <v>0.1147119355799895</v>
          </cell>
        </row>
        <row r="179">
          <cell r="B179">
            <v>4057105</v>
          </cell>
          <cell r="C179" t="str">
            <v>2003Y</v>
          </cell>
          <cell r="L179" t="str">
            <v>MI, WI</v>
          </cell>
          <cell r="M179" t="str">
            <v>WI</v>
          </cell>
          <cell r="R179">
            <v>0.12218707800939162</v>
          </cell>
        </row>
        <row r="180">
          <cell r="B180">
            <v>4057105</v>
          </cell>
          <cell r="C180" t="str">
            <v>2002Y</v>
          </cell>
          <cell r="L180" t="str">
            <v>MI, WI</v>
          </cell>
          <cell r="M180" t="str">
            <v>WI</v>
          </cell>
          <cell r="R180">
            <v>0.12803847521465758</v>
          </cell>
        </row>
        <row r="181">
          <cell r="B181">
            <v>4057105</v>
          </cell>
          <cell r="C181" t="str">
            <v>2001Y</v>
          </cell>
          <cell r="L181" t="str">
            <v>MI, WI</v>
          </cell>
          <cell r="M181" t="str">
            <v>WI</v>
          </cell>
          <cell r="R181" t="str">
            <v>n/a</v>
          </cell>
        </row>
        <row r="182">
          <cell r="B182">
            <v>4008369</v>
          </cell>
          <cell r="C182" t="str">
            <v>2011Y</v>
          </cell>
          <cell r="L182" t="str">
            <v>MA</v>
          </cell>
          <cell r="M182">
            <v>0</v>
          </cell>
          <cell r="R182">
            <v>0.11434551666662103</v>
          </cell>
        </row>
        <row r="183">
          <cell r="B183">
            <v>4008369</v>
          </cell>
          <cell r="C183" t="str">
            <v>2010Y</v>
          </cell>
          <cell r="L183" t="str">
            <v>MA</v>
          </cell>
          <cell r="M183">
            <v>0</v>
          </cell>
          <cell r="R183">
            <v>0.11624549876585051</v>
          </cell>
        </row>
        <row r="184">
          <cell r="B184">
            <v>4008369</v>
          </cell>
          <cell r="C184" t="str">
            <v>2009Y</v>
          </cell>
          <cell r="L184" t="str">
            <v>MA</v>
          </cell>
          <cell r="M184">
            <v>0</v>
          </cell>
          <cell r="R184">
            <v>0.11683154071346565</v>
          </cell>
        </row>
        <row r="185">
          <cell r="B185">
            <v>4008369</v>
          </cell>
          <cell r="C185" t="str">
            <v>2008Y</v>
          </cell>
          <cell r="L185" t="str">
            <v>MA</v>
          </cell>
          <cell r="M185">
            <v>0</v>
          </cell>
          <cell r="R185">
            <v>0.116088374607404</v>
          </cell>
        </row>
        <row r="186">
          <cell r="B186">
            <v>4008369</v>
          </cell>
          <cell r="C186" t="str">
            <v>2007Y</v>
          </cell>
          <cell r="L186" t="str">
            <v>MA</v>
          </cell>
          <cell r="M186">
            <v>0</v>
          </cell>
          <cell r="R186">
            <v>0.13884324583889626</v>
          </cell>
        </row>
        <row r="187">
          <cell r="B187">
            <v>4008369</v>
          </cell>
          <cell r="C187" t="str">
            <v>2006Y</v>
          </cell>
          <cell r="L187" t="str">
            <v>MA</v>
          </cell>
          <cell r="M187">
            <v>0</v>
          </cell>
          <cell r="R187">
            <v>0.12378932866860777</v>
          </cell>
        </row>
        <row r="188">
          <cell r="B188">
            <v>4008369</v>
          </cell>
          <cell r="C188" t="str">
            <v>2005Y</v>
          </cell>
          <cell r="L188" t="str">
            <v>MA</v>
          </cell>
          <cell r="M188">
            <v>0</v>
          </cell>
          <cell r="R188">
            <v>0.10935827463485706</v>
          </cell>
        </row>
        <row r="189">
          <cell r="B189">
            <v>4008369</v>
          </cell>
          <cell r="C189" t="str">
            <v>2004Y</v>
          </cell>
          <cell r="L189" t="str">
            <v>MA</v>
          </cell>
          <cell r="M189">
            <v>0</v>
          </cell>
          <cell r="R189">
            <v>0.11675655811525217</v>
          </cell>
        </row>
        <row r="190">
          <cell r="B190">
            <v>4008369</v>
          </cell>
          <cell r="C190" t="str">
            <v>2003Y</v>
          </cell>
          <cell r="L190" t="str">
            <v>MA</v>
          </cell>
          <cell r="M190">
            <v>0</v>
          </cell>
          <cell r="R190">
            <v>0.11864430949753411</v>
          </cell>
        </row>
        <row r="191">
          <cell r="B191">
            <v>4008369</v>
          </cell>
          <cell r="C191" t="str">
            <v>2002Y</v>
          </cell>
          <cell r="L191" t="str">
            <v>MA</v>
          </cell>
          <cell r="M191">
            <v>0</v>
          </cell>
          <cell r="R191">
            <v>0.11250909422188582</v>
          </cell>
        </row>
        <row r="192">
          <cell r="B192">
            <v>4008369</v>
          </cell>
          <cell r="C192" t="str">
            <v>2001Y</v>
          </cell>
          <cell r="L192" t="str">
            <v>MA</v>
          </cell>
          <cell r="M192">
            <v>0</v>
          </cell>
          <cell r="R192" t="str">
            <v>n/a</v>
          </cell>
        </row>
        <row r="193">
          <cell r="B193">
            <v>4056992</v>
          </cell>
          <cell r="C193" t="str">
            <v>2011Y</v>
          </cell>
          <cell r="L193" t="str">
            <v>CT</v>
          </cell>
          <cell r="M193">
            <v>0</v>
          </cell>
          <cell r="R193">
            <v>0.10183337197342948</v>
          </cell>
        </row>
        <row r="194">
          <cell r="B194">
            <v>4056992</v>
          </cell>
          <cell r="C194" t="str">
            <v>2010Y</v>
          </cell>
          <cell r="L194" t="str">
            <v>CT</v>
          </cell>
          <cell r="M194">
            <v>0</v>
          </cell>
          <cell r="R194">
            <v>0.10004242603113701</v>
          </cell>
        </row>
        <row r="195">
          <cell r="B195">
            <v>4056992</v>
          </cell>
          <cell r="C195" t="str">
            <v>2009Y</v>
          </cell>
          <cell r="L195" t="str">
            <v>CT</v>
          </cell>
          <cell r="M195">
            <v>0</v>
          </cell>
          <cell r="R195">
            <v>9.3662846984797252E-2</v>
          </cell>
        </row>
        <row r="196">
          <cell r="B196">
            <v>4056992</v>
          </cell>
          <cell r="C196" t="str">
            <v>2008Y</v>
          </cell>
          <cell r="L196" t="str">
            <v>CT</v>
          </cell>
          <cell r="M196">
            <v>0</v>
          </cell>
          <cell r="R196">
            <v>9.3514378952124555E-2</v>
          </cell>
        </row>
        <row r="197">
          <cell r="B197">
            <v>4056992</v>
          </cell>
          <cell r="C197" t="str">
            <v>2007Y</v>
          </cell>
          <cell r="L197" t="str">
            <v>CT</v>
          </cell>
          <cell r="M197">
            <v>0</v>
          </cell>
          <cell r="R197">
            <v>8.2854418981010772E-2</v>
          </cell>
        </row>
        <row r="198">
          <cell r="B198">
            <v>4056992</v>
          </cell>
          <cell r="C198" t="str">
            <v>2006Y</v>
          </cell>
          <cell r="L198" t="str">
            <v>CT</v>
          </cell>
          <cell r="M198">
            <v>0</v>
          </cell>
          <cell r="R198">
            <v>0.10460051323471839</v>
          </cell>
        </row>
        <row r="199">
          <cell r="B199">
            <v>4056992</v>
          </cell>
          <cell r="C199" t="str">
            <v>2005Y</v>
          </cell>
          <cell r="L199" t="str">
            <v>CT</v>
          </cell>
          <cell r="M199">
            <v>0</v>
          </cell>
          <cell r="R199">
            <v>9.5294036826961637E-2</v>
          </cell>
        </row>
        <row r="200">
          <cell r="B200">
            <v>4056992</v>
          </cell>
          <cell r="C200" t="str">
            <v>2004Y</v>
          </cell>
          <cell r="L200" t="str">
            <v>CT</v>
          </cell>
          <cell r="M200">
            <v>0</v>
          </cell>
          <cell r="R200">
            <v>0.10868806137096991</v>
          </cell>
        </row>
        <row r="201">
          <cell r="B201">
            <v>4056992</v>
          </cell>
          <cell r="C201" t="str">
            <v>2003Y</v>
          </cell>
          <cell r="L201" t="str">
            <v>CT</v>
          </cell>
          <cell r="M201">
            <v>0</v>
          </cell>
          <cell r="R201">
            <v>9.1137363019618167E-2</v>
          </cell>
        </row>
        <row r="202">
          <cell r="B202">
            <v>4056992</v>
          </cell>
          <cell r="C202" t="str">
            <v>2002Y</v>
          </cell>
          <cell r="L202" t="str">
            <v>CT</v>
          </cell>
          <cell r="M202">
            <v>0</v>
          </cell>
          <cell r="R202">
            <v>0.10903280830270881</v>
          </cell>
        </row>
        <row r="203">
          <cell r="B203">
            <v>4056992</v>
          </cell>
          <cell r="C203" t="str">
            <v>2001Y</v>
          </cell>
          <cell r="L203" t="str">
            <v>CT</v>
          </cell>
          <cell r="M203">
            <v>0</v>
          </cell>
          <cell r="R203" t="str">
            <v>n/a</v>
          </cell>
        </row>
        <row r="204">
          <cell r="B204">
            <v>4057022</v>
          </cell>
          <cell r="C204" t="str">
            <v>2011Y</v>
          </cell>
          <cell r="L204" t="str">
            <v>NH</v>
          </cell>
          <cell r="M204">
            <v>0</v>
          </cell>
          <cell r="R204">
            <v>0.10002648631365881</v>
          </cell>
        </row>
        <row r="205">
          <cell r="B205">
            <v>4057022</v>
          </cell>
          <cell r="C205" t="str">
            <v>2010Y</v>
          </cell>
          <cell r="L205" t="str">
            <v>NH</v>
          </cell>
          <cell r="M205">
            <v>0</v>
          </cell>
          <cell r="R205">
            <v>0.10891521332710963</v>
          </cell>
        </row>
        <row r="206">
          <cell r="B206">
            <v>4057022</v>
          </cell>
          <cell r="C206" t="str">
            <v>2009Y</v>
          </cell>
          <cell r="L206" t="str">
            <v>NH</v>
          </cell>
          <cell r="M206">
            <v>0</v>
          </cell>
          <cell r="R206">
            <v>9.6344294572276584E-2</v>
          </cell>
        </row>
        <row r="207">
          <cell r="B207">
            <v>4057022</v>
          </cell>
          <cell r="C207" t="str">
            <v>2008Y</v>
          </cell>
          <cell r="L207" t="str">
            <v>NH</v>
          </cell>
          <cell r="M207">
            <v>0</v>
          </cell>
          <cell r="R207">
            <v>9.9125797426044437E-2</v>
          </cell>
        </row>
        <row r="208">
          <cell r="B208">
            <v>4057022</v>
          </cell>
          <cell r="C208" t="str">
            <v>2007Y</v>
          </cell>
          <cell r="L208" t="str">
            <v>NH</v>
          </cell>
          <cell r="M208">
            <v>0</v>
          </cell>
          <cell r="R208">
            <v>0.10828014708149457</v>
          </cell>
        </row>
        <row r="209">
          <cell r="B209">
            <v>4057022</v>
          </cell>
          <cell r="C209" t="str">
            <v>2006Y</v>
          </cell>
          <cell r="L209" t="str">
            <v>NH</v>
          </cell>
          <cell r="M209">
            <v>0</v>
          </cell>
          <cell r="R209">
            <v>7.678353859012442E-2</v>
          </cell>
        </row>
        <row r="210">
          <cell r="B210">
            <v>4057022</v>
          </cell>
          <cell r="C210" t="str">
            <v>2005Y</v>
          </cell>
          <cell r="L210" t="str">
            <v>NH</v>
          </cell>
          <cell r="M210">
            <v>0</v>
          </cell>
          <cell r="R210">
            <v>9.7955419124998236E-2</v>
          </cell>
        </row>
        <row r="211">
          <cell r="B211">
            <v>4057022</v>
          </cell>
          <cell r="C211" t="str">
            <v>2004Y</v>
          </cell>
          <cell r="L211" t="str">
            <v>NH</v>
          </cell>
          <cell r="M211">
            <v>0</v>
          </cell>
          <cell r="R211">
            <v>0.11959859428508422</v>
          </cell>
        </row>
        <row r="212">
          <cell r="B212">
            <v>4057022</v>
          </cell>
          <cell r="C212" t="str">
            <v>2003Y</v>
          </cell>
          <cell r="L212" t="str">
            <v>NH</v>
          </cell>
          <cell r="M212">
            <v>0</v>
          </cell>
          <cell r="R212">
            <v>0.1299660585308742</v>
          </cell>
        </row>
        <row r="213">
          <cell r="B213">
            <v>4057022</v>
          </cell>
          <cell r="C213" t="str">
            <v>2002Y</v>
          </cell>
          <cell r="L213" t="str">
            <v>NH</v>
          </cell>
          <cell r="M213">
            <v>0</v>
          </cell>
          <cell r="R213">
            <v>0.18954699422592428</v>
          </cell>
        </row>
        <row r="214">
          <cell r="B214">
            <v>4057022</v>
          </cell>
          <cell r="C214" t="str">
            <v>2001Y</v>
          </cell>
          <cell r="L214" t="str">
            <v>NH</v>
          </cell>
          <cell r="M214">
            <v>0</v>
          </cell>
          <cell r="R214" t="str">
            <v>n/a</v>
          </cell>
        </row>
        <row r="215">
          <cell r="B215">
            <v>4057035</v>
          </cell>
          <cell r="C215" t="str">
            <v>2011Y</v>
          </cell>
          <cell r="L215" t="str">
            <v>MA</v>
          </cell>
          <cell r="M215">
            <v>0</v>
          </cell>
          <cell r="R215">
            <v>0.10502448514120882</v>
          </cell>
        </row>
        <row r="216">
          <cell r="B216">
            <v>4057035</v>
          </cell>
          <cell r="C216" t="str">
            <v>2010Y</v>
          </cell>
          <cell r="L216" t="str">
            <v>MA</v>
          </cell>
          <cell r="M216">
            <v>0</v>
          </cell>
          <cell r="R216">
            <v>7.6407364756648E-2</v>
          </cell>
        </row>
        <row r="217">
          <cell r="B217">
            <v>4057035</v>
          </cell>
          <cell r="C217" t="str">
            <v>2009Y</v>
          </cell>
          <cell r="L217" t="str">
            <v>MA</v>
          </cell>
          <cell r="M217">
            <v>0</v>
          </cell>
          <cell r="R217">
            <v>0.10803409779815984</v>
          </cell>
        </row>
        <row r="218">
          <cell r="B218">
            <v>4057035</v>
          </cell>
          <cell r="C218" t="str">
            <v>2008Y</v>
          </cell>
          <cell r="L218" t="str">
            <v>MA</v>
          </cell>
          <cell r="M218">
            <v>0</v>
          </cell>
          <cell r="R218">
            <v>7.6152887411715831E-2</v>
          </cell>
        </row>
        <row r="219">
          <cell r="B219">
            <v>4057035</v>
          </cell>
          <cell r="C219" t="str">
            <v>2007Y</v>
          </cell>
          <cell r="L219" t="str">
            <v>MA</v>
          </cell>
          <cell r="M219">
            <v>0</v>
          </cell>
          <cell r="R219">
            <v>0.1021338462237434</v>
          </cell>
        </row>
        <row r="220">
          <cell r="B220">
            <v>4057035</v>
          </cell>
          <cell r="C220" t="str">
            <v>2006Y</v>
          </cell>
          <cell r="L220" t="str">
            <v>MA</v>
          </cell>
          <cell r="M220">
            <v>0</v>
          </cell>
          <cell r="R220">
            <v>7.8553262214946906E-2</v>
          </cell>
        </row>
        <row r="221">
          <cell r="B221">
            <v>4057035</v>
          </cell>
          <cell r="C221" t="str">
            <v>2005Y</v>
          </cell>
          <cell r="L221" t="str">
            <v>MA</v>
          </cell>
          <cell r="M221">
            <v>0</v>
          </cell>
          <cell r="R221">
            <v>8.7752466492926284E-2</v>
          </cell>
        </row>
        <row r="222">
          <cell r="B222">
            <v>4057035</v>
          </cell>
          <cell r="C222" t="str">
            <v>2004Y</v>
          </cell>
          <cell r="L222" t="str">
            <v>MA</v>
          </cell>
          <cell r="M222">
            <v>0</v>
          </cell>
          <cell r="R222">
            <v>7.8192590251994626E-2</v>
          </cell>
        </row>
        <row r="223">
          <cell r="B223">
            <v>4057035</v>
          </cell>
          <cell r="C223" t="str">
            <v>2003Y</v>
          </cell>
          <cell r="L223" t="str">
            <v>MA</v>
          </cell>
          <cell r="M223">
            <v>0</v>
          </cell>
          <cell r="R223">
            <v>0.10460603362336796</v>
          </cell>
        </row>
        <row r="224">
          <cell r="B224">
            <v>4057035</v>
          </cell>
          <cell r="C224" t="str">
            <v>2002Y</v>
          </cell>
          <cell r="L224" t="str">
            <v>MA</v>
          </cell>
          <cell r="M224">
            <v>0</v>
          </cell>
          <cell r="R224">
            <v>0.24436540026653092</v>
          </cell>
        </row>
        <row r="225">
          <cell r="B225">
            <v>4057035</v>
          </cell>
          <cell r="C225" t="str">
            <v>2001Y</v>
          </cell>
          <cell r="L225" t="str">
            <v>MA</v>
          </cell>
          <cell r="M225">
            <v>0</v>
          </cell>
          <cell r="R225" t="str">
            <v>n/a</v>
          </cell>
        </row>
        <row r="226">
          <cell r="B226">
            <v>4057052</v>
          </cell>
          <cell r="C226" t="str">
            <v>2011Y</v>
          </cell>
          <cell r="L226" t="str">
            <v>CT, MA, NH</v>
          </cell>
          <cell r="M226" t="str">
            <v>CT, MA</v>
          </cell>
          <cell r="R226">
            <v>0.10170150411810656</v>
          </cell>
        </row>
        <row r="227">
          <cell r="B227">
            <v>4057052</v>
          </cell>
          <cell r="C227" t="str">
            <v>2010Y</v>
          </cell>
          <cell r="L227" t="str">
            <v>CT, MA, NH</v>
          </cell>
          <cell r="M227" t="str">
            <v>CT, MA</v>
          </cell>
          <cell r="R227">
            <v>0.10009816558399987</v>
          </cell>
        </row>
        <row r="228">
          <cell r="B228">
            <v>4057052</v>
          </cell>
          <cell r="C228" t="str">
            <v>2009Y</v>
          </cell>
          <cell r="L228" t="str">
            <v>CT, MA, NH</v>
          </cell>
          <cell r="M228" t="str">
            <v>CT, MA</v>
          </cell>
          <cell r="R228">
            <v>9.5202016467651349E-2</v>
          </cell>
        </row>
        <row r="229">
          <cell r="B229">
            <v>4057052</v>
          </cell>
          <cell r="C229" t="str">
            <v>2008Y</v>
          </cell>
          <cell r="L229" t="str">
            <v>CT, MA, NH</v>
          </cell>
          <cell r="M229" t="str">
            <v>CT, MA</v>
          </cell>
          <cell r="R229">
            <v>9.2562830423765743E-2</v>
          </cell>
        </row>
        <row r="230">
          <cell r="B230">
            <v>4057052</v>
          </cell>
          <cell r="C230" t="str">
            <v>2007Y</v>
          </cell>
          <cell r="L230" t="str">
            <v>CT, MA, NH</v>
          </cell>
          <cell r="M230" t="str">
            <v>CT, MA</v>
          </cell>
          <cell r="R230">
            <v>8.9776778598200602E-2</v>
          </cell>
        </row>
        <row r="231">
          <cell r="B231">
            <v>4057052</v>
          </cell>
          <cell r="C231" t="str">
            <v>2006Y</v>
          </cell>
          <cell r="L231" t="str">
            <v>CT, MA, NH</v>
          </cell>
          <cell r="M231" t="str">
            <v>CT, MA</v>
          </cell>
          <cell r="R231">
            <v>0.17472328311543533</v>
          </cell>
        </row>
        <row r="232">
          <cell r="B232">
            <v>4057052</v>
          </cell>
          <cell r="C232" t="str">
            <v>2005Y</v>
          </cell>
          <cell r="L232" t="str">
            <v>CT, MA, NH</v>
          </cell>
          <cell r="M232" t="str">
            <v>CT, MA</v>
          </cell>
          <cell r="R232">
            <v>9.3560606183376402E-2</v>
          </cell>
        </row>
        <row r="233">
          <cell r="B233">
            <v>4057052</v>
          </cell>
          <cell r="C233" t="str">
            <v>2004Y</v>
          </cell>
          <cell r="L233" t="str">
            <v>CT, MA, NH</v>
          </cell>
          <cell r="M233" t="str">
            <v>CT, MA</v>
          </cell>
          <cell r="R233">
            <v>0.10912929442397706</v>
          </cell>
        </row>
        <row r="234">
          <cell r="B234">
            <v>4057052</v>
          </cell>
          <cell r="C234" t="str">
            <v>2003Y</v>
          </cell>
          <cell r="L234" t="str">
            <v>CT, MA, NH</v>
          </cell>
          <cell r="M234" t="str">
            <v>CT, MA</v>
          </cell>
          <cell r="R234">
            <v>0.10167223257501676</v>
          </cell>
        </row>
        <row r="235">
          <cell r="B235">
            <v>4057052</v>
          </cell>
          <cell r="C235" t="str">
            <v>2002Y</v>
          </cell>
          <cell r="L235" t="str">
            <v>CT, MA, NH</v>
          </cell>
          <cell r="M235" t="str">
            <v>CT, MA</v>
          </cell>
          <cell r="R235">
            <v>0.16399529974092902</v>
          </cell>
        </row>
        <row r="236">
          <cell r="B236">
            <v>4057052</v>
          </cell>
          <cell r="C236" t="str">
            <v>2001Y</v>
          </cell>
          <cell r="L236" t="str">
            <v>CT, MA, NH</v>
          </cell>
          <cell r="M236" t="str">
            <v>CT, MA</v>
          </cell>
          <cell r="R236" t="str">
            <v>n/a</v>
          </cell>
        </row>
        <row r="237">
          <cell r="B237">
            <v>4057054</v>
          </cell>
          <cell r="C237" t="str">
            <v>2011Y</v>
          </cell>
          <cell r="L237" t="str">
            <v>MA</v>
          </cell>
          <cell r="M237" t="str">
            <v>MA</v>
          </cell>
          <cell r="R237">
            <v>0.11434551666662103</v>
          </cell>
        </row>
        <row r="238">
          <cell r="B238">
            <v>4057054</v>
          </cell>
          <cell r="C238" t="str">
            <v>2010Y</v>
          </cell>
          <cell r="L238" t="str">
            <v>MA</v>
          </cell>
          <cell r="M238" t="str">
            <v>MA</v>
          </cell>
          <cell r="R238">
            <v>0.11624549876585051</v>
          </cell>
        </row>
        <row r="239">
          <cell r="B239">
            <v>4057054</v>
          </cell>
          <cell r="C239" t="str">
            <v>2009Y</v>
          </cell>
          <cell r="L239" t="str">
            <v>MA</v>
          </cell>
          <cell r="M239" t="str">
            <v>MA</v>
          </cell>
          <cell r="R239">
            <v>0.11683154071346565</v>
          </cell>
        </row>
        <row r="240">
          <cell r="B240">
            <v>4057054</v>
          </cell>
          <cell r="C240" t="str">
            <v>2008Y</v>
          </cell>
          <cell r="L240" t="str">
            <v>MA</v>
          </cell>
          <cell r="M240" t="str">
            <v>MA</v>
          </cell>
          <cell r="R240">
            <v>0.116088374607404</v>
          </cell>
        </row>
        <row r="241">
          <cell r="B241">
            <v>4057054</v>
          </cell>
          <cell r="C241" t="str">
            <v>2007Y</v>
          </cell>
          <cell r="L241" t="str">
            <v>MA</v>
          </cell>
          <cell r="M241" t="str">
            <v>MA</v>
          </cell>
          <cell r="R241">
            <v>0.12009724618421244</v>
          </cell>
        </row>
        <row r="242">
          <cell r="B242">
            <v>4057054</v>
          </cell>
          <cell r="C242" t="str">
            <v>2006Y</v>
          </cell>
          <cell r="L242" t="str">
            <v>MA</v>
          </cell>
          <cell r="M242" t="str">
            <v>MA</v>
          </cell>
          <cell r="R242">
            <v>0.11706335393172912</v>
          </cell>
        </row>
        <row r="243">
          <cell r="B243">
            <v>4057054</v>
          </cell>
          <cell r="C243" t="str">
            <v>2005Y</v>
          </cell>
          <cell r="L243" t="str">
            <v>MA</v>
          </cell>
          <cell r="M243" t="str">
            <v>MA</v>
          </cell>
          <cell r="R243">
            <v>0.10846951636828724</v>
          </cell>
        </row>
        <row r="244">
          <cell r="B244">
            <v>4057054</v>
          </cell>
          <cell r="C244" t="str">
            <v>2004Y</v>
          </cell>
          <cell r="L244" t="str">
            <v>MA</v>
          </cell>
          <cell r="M244" t="str">
            <v>MA</v>
          </cell>
          <cell r="R244">
            <v>0.11219629478007161</v>
          </cell>
        </row>
        <row r="245">
          <cell r="B245">
            <v>4057054</v>
          </cell>
          <cell r="C245" t="str">
            <v>2003Y</v>
          </cell>
          <cell r="L245" t="str">
            <v>MA</v>
          </cell>
          <cell r="M245" t="str">
            <v>MA</v>
          </cell>
          <cell r="R245">
            <v>0.11301492564686864</v>
          </cell>
        </row>
        <row r="246">
          <cell r="B246">
            <v>4057054</v>
          </cell>
          <cell r="C246" t="str">
            <v>2002Y</v>
          </cell>
          <cell r="L246" t="str">
            <v>MA</v>
          </cell>
          <cell r="M246" t="str">
            <v>MA</v>
          </cell>
          <cell r="R246">
            <v>0.10334917393171851</v>
          </cell>
        </row>
        <row r="247">
          <cell r="B247">
            <v>4057054</v>
          </cell>
          <cell r="C247" t="str">
            <v>2001Y</v>
          </cell>
          <cell r="L247" t="str">
            <v>MA</v>
          </cell>
          <cell r="M247" t="str">
            <v>MA</v>
          </cell>
          <cell r="R247" t="str">
            <v>n/a</v>
          </cell>
        </row>
        <row r="248">
          <cell r="B248">
            <v>4057115</v>
          </cell>
          <cell r="C248" t="str">
            <v>2011Y</v>
          </cell>
          <cell r="L248">
            <v>0</v>
          </cell>
          <cell r="M248" t="str">
            <v>MA</v>
          </cell>
          <cell r="R248" t="str">
            <v>n/a</v>
          </cell>
        </row>
        <row r="249">
          <cell r="B249">
            <v>4057115</v>
          </cell>
          <cell r="C249" t="str">
            <v>2010Y</v>
          </cell>
          <cell r="L249">
            <v>0</v>
          </cell>
          <cell r="M249" t="str">
            <v>MA</v>
          </cell>
          <cell r="R249">
            <v>7.2343118797973366E-2</v>
          </cell>
        </row>
        <row r="250">
          <cell r="B250">
            <v>4057115</v>
          </cell>
          <cell r="C250" t="str">
            <v>2009Y</v>
          </cell>
          <cell r="L250">
            <v>0</v>
          </cell>
          <cell r="M250" t="str">
            <v>MA</v>
          </cell>
          <cell r="R250">
            <v>7.4220816263029607E-2</v>
          </cell>
        </row>
        <row r="251">
          <cell r="B251">
            <v>4057115</v>
          </cell>
          <cell r="C251" t="str">
            <v>2008Y</v>
          </cell>
          <cell r="L251">
            <v>0</v>
          </cell>
          <cell r="M251" t="str">
            <v>MA</v>
          </cell>
          <cell r="R251">
            <v>7.5709145372518216E-2</v>
          </cell>
        </row>
        <row r="252">
          <cell r="B252">
            <v>4057115</v>
          </cell>
          <cell r="C252" t="str">
            <v>2007Y</v>
          </cell>
          <cell r="L252">
            <v>0</v>
          </cell>
          <cell r="M252" t="str">
            <v>MA</v>
          </cell>
          <cell r="R252">
            <v>7.2941952299455159E-2</v>
          </cell>
        </row>
        <row r="253">
          <cell r="B253">
            <v>4057115</v>
          </cell>
          <cell r="C253" t="str">
            <v>2006Y</v>
          </cell>
          <cell r="L253">
            <v>0</v>
          </cell>
          <cell r="M253" t="str">
            <v>MA</v>
          </cell>
          <cell r="R253">
            <v>6.1373513500241443E-2</v>
          </cell>
        </row>
        <row r="254">
          <cell r="B254">
            <v>4057115</v>
          </cell>
          <cell r="C254" t="str">
            <v>2005Y</v>
          </cell>
          <cell r="L254">
            <v>0</v>
          </cell>
          <cell r="M254" t="str">
            <v>MA</v>
          </cell>
          <cell r="R254">
            <v>0.10136970953194588</v>
          </cell>
        </row>
        <row r="255">
          <cell r="B255">
            <v>4057115</v>
          </cell>
          <cell r="C255" t="str">
            <v>2004Y</v>
          </cell>
          <cell r="L255">
            <v>0</v>
          </cell>
          <cell r="M255" t="str">
            <v>MA</v>
          </cell>
          <cell r="R255">
            <v>0.11265291809364809</v>
          </cell>
        </row>
        <row r="256">
          <cell r="B256">
            <v>4057115</v>
          </cell>
          <cell r="C256" t="str">
            <v>2003Y</v>
          </cell>
          <cell r="L256">
            <v>0</v>
          </cell>
          <cell r="M256" t="str">
            <v>MA</v>
          </cell>
          <cell r="R256">
            <v>0.11445857310555999</v>
          </cell>
        </row>
        <row r="257">
          <cell r="B257">
            <v>4057115</v>
          </cell>
          <cell r="C257" t="str">
            <v>2002Y</v>
          </cell>
          <cell r="L257">
            <v>0</v>
          </cell>
          <cell r="M257" t="str">
            <v>MA</v>
          </cell>
          <cell r="R257" t="str">
            <v>n/a</v>
          </cell>
        </row>
        <row r="258">
          <cell r="B258">
            <v>4057115</v>
          </cell>
          <cell r="C258" t="str">
            <v>2001Y</v>
          </cell>
          <cell r="L258">
            <v>0</v>
          </cell>
          <cell r="M258" t="str">
            <v>MA</v>
          </cell>
          <cell r="R258" t="str">
            <v>n/a</v>
          </cell>
        </row>
        <row r="259">
          <cell r="B259">
            <v>4059403</v>
          </cell>
          <cell r="C259" t="str">
            <v>2011Y</v>
          </cell>
          <cell r="L259">
            <v>0</v>
          </cell>
          <cell r="M259">
            <v>0</v>
          </cell>
          <cell r="R259" t="str">
            <v>n/a</v>
          </cell>
        </row>
        <row r="260">
          <cell r="B260">
            <v>4059403</v>
          </cell>
          <cell r="C260" t="str">
            <v>2010Y</v>
          </cell>
          <cell r="L260">
            <v>0</v>
          </cell>
          <cell r="M260">
            <v>0</v>
          </cell>
          <cell r="R260" t="str">
            <v>n/a</v>
          </cell>
        </row>
        <row r="261">
          <cell r="B261">
            <v>4059403</v>
          </cell>
          <cell r="C261" t="str">
            <v>2009Y</v>
          </cell>
          <cell r="L261">
            <v>0</v>
          </cell>
          <cell r="M261">
            <v>0</v>
          </cell>
          <cell r="R261" t="str">
            <v>n/a</v>
          </cell>
        </row>
        <row r="262">
          <cell r="B262">
            <v>4059403</v>
          </cell>
          <cell r="C262" t="str">
            <v>2008Y</v>
          </cell>
          <cell r="L262">
            <v>0</v>
          </cell>
          <cell r="M262">
            <v>0</v>
          </cell>
          <cell r="R262" t="str">
            <v>n/a</v>
          </cell>
        </row>
        <row r="263">
          <cell r="B263">
            <v>4059403</v>
          </cell>
          <cell r="C263" t="str">
            <v>2007Y</v>
          </cell>
          <cell r="L263">
            <v>0</v>
          </cell>
          <cell r="M263">
            <v>0</v>
          </cell>
          <cell r="R263" t="str">
            <v>n/a</v>
          </cell>
        </row>
        <row r="264">
          <cell r="B264">
            <v>4059403</v>
          </cell>
          <cell r="C264" t="str">
            <v>2006Y</v>
          </cell>
          <cell r="L264">
            <v>0</v>
          </cell>
          <cell r="M264">
            <v>0</v>
          </cell>
          <cell r="R264" t="str">
            <v>n/a</v>
          </cell>
        </row>
        <row r="265">
          <cell r="B265">
            <v>4059403</v>
          </cell>
          <cell r="C265" t="str">
            <v>2005Y</v>
          </cell>
          <cell r="L265">
            <v>0</v>
          </cell>
          <cell r="M265">
            <v>0</v>
          </cell>
          <cell r="R265" t="str">
            <v>n/a</v>
          </cell>
        </row>
        <row r="266">
          <cell r="B266">
            <v>4059403</v>
          </cell>
          <cell r="C266" t="str">
            <v>2004Y</v>
          </cell>
          <cell r="L266">
            <v>0</v>
          </cell>
          <cell r="M266">
            <v>0</v>
          </cell>
          <cell r="R266" t="str">
            <v>n/a</v>
          </cell>
        </row>
        <row r="267">
          <cell r="B267">
            <v>4059403</v>
          </cell>
          <cell r="C267" t="str">
            <v>2003Y</v>
          </cell>
          <cell r="L267">
            <v>0</v>
          </cell>
          <cell r="M267">
            <v>0</v>
          </cell>
          <cell r="R267">
            <v>4.2246759481517043E-2</v>
          </cell>
        </row>
        <row r="268">
          <cell r="B268">
            <v>4059403</v>
          </cell>
          <cell r="C268" t="str">
            <v>2002Y</v>
          </cell>
          <cell r="L268">
            <v>0</v>
          </cell>
          <cell r="M268">
            <v>0</v>
          </cell>
          <cell r="R268">
            <v>3.7217434744598474E-2</v>
          </cell>
        </row>
        <row r="269">
          <cell r="B269">
            <v>4059403</v>
          </cell>
          <cell r="C269" t="str">
            <v>2001Y</v>
          </cell>
          <cell r="L269">
            <v>0</v>
          </cell>
          <cell r="M269">
            <v>0</v>
          </cell>
          <cell r="R269" t="str">
            <v>n/a</v>
          </cell>
        </row>
        <row r="270">
          <cell r="B270">
            <v>4064141</v>
          </cell>
          <cell r="C270" t="str">
            <v>2011Y</v>
          </cell>
          <cell r="L270">
            <v>0</v>
          </cell>
          <cell r="M270" t="str">
            <v>CT</v>
          </cell>
          <cell r="R270" t="str">
            <v>n/a</v>
          </cell>
        </row>
        <row r="271">
          <cell r="B271">
            <v>4064141</v>
          </cell>
          <cell r="C271" t="str">
            <v>2010Y</v>
          </cell>
          <cell r="L271">
            <v>0</v>
          </cell>
          <cell r="M271" t="str">
            <v>CT</v>
          </cell>
          <cell r="R271">
            <v>5.1178394199928236E-2</v>
          </cell>
        </row>
        <row r="272">
          <cell r="B272">
            <v>4064141</v>
          </cell>
          <cell r="C272" t="str">
            <v>2009Y</v>
          </cell>
          <cell r="L272">
            <v>0</v>
          </cell>
          <cell r="M272" t="str">
            <v>CT</v>
          </cell>
          <cell r="R272">
            <v>3.4022550904922351E-2</v>
          </cell>
        </row>
        <row r="273">
          <cell r="B273">
            <v>4064141</v>
          </cell>
          <cell r="C273" t="str">
            <v>2008Y</v>
          </cell>
          <cell r="L273">
            <v>0</v>
          </cell>
          <cell r="M273" t="str">
            <v>CT</v>
          </cell>
          <cell r="R273">
            <v>4.4758376325842827E-2</v>
          </cell>
        </row>
        <row r="274">
          <cell r="B274">
            <v>4064141</v>
          </cell>
          <cell r="C274" t="str">
            <v>2007Y</v>
          </cell>
          <cell r="L274">
            <v>0</v>
          </cell>
          <cell r="M274" t="str">
            <v>CT</v>
          </cell>
          <cell r="R274">
            <v>3.9623625518785857E-2</v>
          </cell>
        </row>
        <row r="275">
          <cell r="B275">
            <v>4064141</v>
          </cell>
          <cell r="C275" t="str">
            <v>2006Y</v>
          </cell>
          <cell r="L275">
            <v>0</v>
          </cell>
          <cell r="M275" t="str">
            <v>CT</v>
          </cell>
          <cell r="R275">
            <v>2.2705865139936943E-2</v>
          </cell>
        </row>
        <row r="276">
          <cell r="B276">
            <v>4064141</v>
          </cell>
          <cell r="C276" t="str">
            <v>2005Y</v>
          </cell>
          <cell r="L276">
            <v>0</v>
          </cell>
          <cell r="M276" t="str">
            <v>CT</v>
          </cell>
          <cell r="R276">
            <v>3.3863316764006564E-2</v>
          </cell>
        </row>
        <row r="277">
          <cell r="B277">
            <v>4064141</v>
          </cell>
          <cell r="C277" t="str">
            <v>2004Y</v>
          </cell>
          <cell r="L277">
            <v>0</v>
          </cell>
          <cell r="M277" t="str">
            <v>CT</v>
          </cell>
          <cell r="R277">
            <v>2.7442526076244825E-2</v>
          </cell>
        </row>
        <row r="278">
          <cell r="B278">
            <v>4064141</v>
          </cell>
          <cell r="C278" t="str">
            <v>2003Y</v>
          </cell>
          <cell r="L278">
            <v>0</v>
          </cell>
          <cell r="M278" t="str">
            <v>CT</v>
          </cell>
          <cell r="R278">
            <v>1.4454182399429909E-2</v>
          </cell>
        </row>
        <row r="279">
          <cell r="B279">
            <v>4064141</v>
          </cell>
          <cell r="C279" t="str">
            <v>2002Y</v>
          </cell>
          <cell r="L279">
            <v>0</v>
          </cell>
          <cell r="M279" t="str">
            <v>CT</v>
          </cell>
          <cell r="R279">
            <v>3.5377491443527281E-2</v>
          </cell>
        </row>
        <row r="280">
          <cell r="B280">
            <v>4064141</v>
          </cell>
          <cell r="C280" t="str">
            <v>2001Y</v>
          </cell>
          <cell r="L280">
            <v>0</v>
          </cell>
          <cell r="M280" t="str">
            <v>CT</v>
          </cell>
          <cell r="R280" t="str">
            <v>n/a</v>
          </cell>
        </row>
        <row r="281">
          <cell r="B281">
            <v>4025308</v>
          </cell>
          <cell r="C281" t="str">
            <v>2011Y</v>
          </cell>
          <cell r="L281" t="str">
            <v>CO, MI, MN, ND, NM, SD, TX, WI</v>
          </cell>
          <cell r="M281" t="str">
            <v>CO, MI, MN, ND, WI</v>
          </cell>
          <cell r="R281">
            <v>9.5120474468221097E-2</v>
          </cell>
        </row>
        <row r="282">
          <cell r="B282">
            <v>4025308</v>
          </cell>
          <cell r="C282" t="str">
            <v>2010Y</v>
          </cell>
          <cell r="L282" t="str">
            <v>CO, MI, MN, ND, NM, SD, TX, WI</v>
          </cell>
          <cell r="M282" t="str">
            <v>CO, MI, MN, ND, WI</v>
          </cell>
          <cell r="R282">
            <v>9.0680801151935442E-2</v>
          </cell>
        </row>
        <row r="283">
          <cell r="B283">
            <v>4025308</v>
          </cell>
          <cell r="C283" t="str">
            <v>2009Y</v>
          </cell>
          <cell r="L283" t="str">
            <v>CO, MI, MN, ND, NM, SD, TX, WI</v>
          </cell>
          <cell r="M283" t="str">
            <v>CO, MI, MN, ND, WI</v>
          </cell>
          <cell r="R283">
            <v>8.8958618617545962E-2</v>
          </cell>
        </row>
        <row r="284">
          <cell r="B284">
            <v>4025308</v>
          </cell>
          <cell r="C284" t="str">
            <v>2008Y</v>
          </cell>
          <cell r="L284" t="str">
            <v>CO, MI, MN, ND, NM, SD, TX, WI</v>
          </cell>
          <cell r="M284" t="str">
            <v>CO, MI, MN, ND, WI</v>
          </cell>
          <cell r="R284">
            <v>9.0700326637416964E-2</v>
          </cell>
        </row>
        <row r="285">
          <cell r="B285">
            <v>4025308</v>
          </cell>
          <cell r="C285" t="str">
            <v>2007Y</v>
          </cell>
          <cell r="L285" t="str">
            <v>CO, MI, MN, ND, NM, SD, TX, WI</v>
          </cell>
          <cell r="M285" t="str">
            <v>CO, MI, MN, ND, WI</v>
          </cell>
          <cell r="R285">
            <v>8.8541422272131673E-2</v>
          </cell>
        </row>
        <row r="286">
          <cell r="B286">
            <v>4025308</v>
          </cell>
          <cell r="C286" t="str">
            <v>2006Y</v>
          </cell>
          <cell r="L286" t="str">
            <v>CO, MI, MN, ND, NM, SD, TX, WI</v>
          </cell>
          <cell r="M286" t="str">
            <v>CO, MI, MN, ND, WI</v>
          </cell>
          <cell r="R286">
            <v>9.2536032241031935E-2</v>
          </cell>
        </row>
        <row r="287">
          <cell r="B287">
            <v>4025308</v>
          </cell>
          <cell r="C287" t="str">
            <v>2005Y</v>
          </cell>
          <cell r="L287" t="str">
            <v>CO, MI, MN, ND, NM, SD, TX, WI</v>
          </cell>
          <cell r="M287" t="str">
            <v>CO, MI, MN, ND, WI</v>
          </cell>
          <cell r="R287">
            <v>9.1766018666205582E-2</v>
          </cell>
        </row>
        <row r="288">
          <cell r="B288">
            <v>4025308</v>
          </cell>
          <cell r="C288" t="str">
            <v>2004Y</v>
          </cell>
          <cell r="L288" t="str">
            <v>CO, MI, MN, ND, NM, SD, TX, WI</v>
          </cell>
          <cell r="M288" t="str">
            <v>CO, MI, MN, ND, WI</v>
          </cell>
          <cell r="R288">
            <v>0.10432874994665171</v>
          </cell>
        </row>
        <row r="289">
          <cell r="B289">
            <v>4025308</v>
          </cell>
          <cell r="C289" t="str">
            <v>2003Y</v>
          </cell>
          <cell r="L289" t="str">
            <v>CO, MI, MN, ND, NM, SD, TX, WI</v>
          </cell>
          <cell r="M289" t="str">
            <v>CO, MI, MN, ND, WI</v>
          </cell>
          <cell r="R289">
            <v>0.10976688745819166</v>
          </cell>
        </row>
        <row r="290">
          <cell r="B290">
            <v>4025308</v>
          </cell>
          <cell r="C290" t="str">
            <v>2002Y</v>
          </cell>
          <cell r="L290" t="str">
            <v>CO, MI, MN, ND, NM, SD, TX, WI</v>
          </cell>
          <cell r="M290" t="str">
            <v>CO, MI, MN, ND, WI</v>
          </cell>
          <cell r="R290">
            <v>0.1185551113295487</v>
          </cell>
        </row>
        <row r="291">
          <cell r="B291">
            <v>4025308</v>
          </cell>
          <cell r="C291" t="str">
            <v>2001Y</v>
          </cell>
          <cell r="L291" t="str">
            <v>CO, MI, MN, ND, NM, SD, TX, WI</v>
          </cell>
          <cell r="M291" t="str">
            <v>CO, MI, MN, ND, WI</v>
          </cell>
          <cell r="R291" t="str">
            <v>n/a</v>
          </cell>
        </row>
        <row r="292">
          <cell r="B292">
            <v>4057027</v>
          </cell>
          <cell r="C292" t="str">
            <v>2011Y</v>
          </cell>
          <cell r="L292" t="str">
            <v>NM, TX</v>
          </cell>
          <cell r="M292">
            <v>0</v>
          </cell>
          <cell r="R292">
            <v>8.8182672444741761E-2</v>
          </cell>
        </row>
        <row r="293">
          <cell r="B293">
            <v>4057027</v>
          </cell>
          <cell r="C293" t="str">
            <v>2010Y</v>
          </cell>
          <cell r="L293" t="str">
            <v>NM, TX</v>
          </cell>
          <cell r="M293">
            <v>0</v>
          </cell>
          <cell r="R293">
            <v>8.1676146394974322E-2</v>
          </cell>
        </row>
        <row r="294">
          <cell r="B294">
            <v>4057027</v>
          </cell>
          <cell r="C294" t="str">
            <v>2009Y</v>
          </cell>
          <cell r="L294" t="str">
            <v>NM, TX</v>
          </cell>
          <cell r="M294">
            <v>0</v>
          </cell>
          <cell r="R294">
            <v>7.2081522872451342E-2</v>
          </cell>
        </row>
        <row r="295">
          <cell r="B295">
            <v>4057027</v>
          </cell>
          <cell r="C295" t="str">
            <v>2008Y</v>
          </cell>
          <cell r="L295" t="str">
            <v>NM, TX</v>
          </cell>
          <cell r="M295">
            <v>0</v>
          </cell>
          <cell r="R295">
            <v>3.7043682928818614E-2</v>
          </cell>
        </row>
        <row r="296">
          <cell r="B296">
            <v>4057027</v>
          </cell>
          <cell r="C296" t="str">
            <v>2007Y</v>
          </cell>
          <cell r="L296" t="str">
            <v>NM, TX</v>
          </cell>
          <cell r="M296">
            <v>0</v>
          </cell>
          <cell r="R296">
            <v>4.158657737131758E-2</v>
          </cell>
        </row>
        <row r="297">
          <cell r="B297">
            <v>4057027</v>
          </cell>
          <cell r="C297" t="str">
            <v>2006Y</v>
          </cell>
          <cell r="L297" t="str">
            <v>NM, TX</v>
          </cell>
          <cell r="M297">
            <v>0</v>
          </cell>
          <cell r="R297">
            <v>5.9062419043110534E-2</v>
          </cell>
        </row>
        <row r="298">
          <cell r="B298">
            <v>4057027</v>
          </cell>
          <cell r="C298" t="str">
            <v>2005Y</v>
          </cell>
          <cell r="L298" t="str">
            <v>NM, TX</v>
          </cell>
          <cell r="M298">
            <v>0</v>
          </cell>
          <cell r="R298">
            <v>7.8270959927931594E-2</v>
          </cell>
        </row>
        <row r="299">
          <cell r="B299">
            <v>4057027</v>
          </cell>
          <cell r="C299" t="str">
            <v>2004Y</v>
          </cell>
          <cell r="L299" t="str">
            <v>NM, TX</v>
          </cell>
          <cell r="M299">
            <v>0</v>
          </cell>
          <cell r="R299">
            <v>6.8826281427697492E-2</v>
          </cell>
        </row>
        <row r="300">
          <cell r="B300">
            <v>4057027</v>
          </cell>
          <cell r="C300" t="str">
            <v>2003Y</v>
          </cell>
          <cell r="L300" t="str">
            <v>NM, TX</v>
          </cell>
          <cell r="M300">
            <v>0</v>
          </cell>
          <cell r="R300">
            <v>0.10016157448401143</v>
          </cell>
        </row>
        <row r="301">
          <cell r="B301">
            <v>4057027</v>
          </cell>
          <cell r="C301" t="str">
            <v>2002Y</v>
          </cell>
          <cell r="L301" t="str">
            <v>NM, TX</v>
          </cell>
          <cell r="M301">
            <v>0</v>
          </cell>
          <cell r="R301">
            <v>8.8230394290658376E-2</v>
          </cell>
        </row>
        <row r="302">
          <cell r="B302">
            <v>4057027</v>
          </cell>
          <cell r="C302" t="str">
            <v>2001Y</v>
          </cell>
          <cell r="L302" t="str">
            <v>NM, TX</v>
          </cell>
          <cell r="M302">
            <v>0</v>
          </cell>
          <cell r="R302" t="str">
            <v>n/a</v>
          </cell>
        </row>
        <row r="303">
          <cell r="B303">
            <v>4057094</v>
          </cell>
          <cell r="C303" t="str">
            <v>2011Y</v>
          </cell>
          <cell r="L303" t="str">
            <v>CO</v>
          </cell>
          <cell r="M303" t="str">
            <v>CO</v>
          </cell>
          <cell r="R303">
            <v>9.3985572802562034E-2</v>
          </cell>
        </row>
        <row r="304">
          <cell r="B304">
            <v>4057094</v>
          </cell>
          <cell r="C304" t="str">
            <v>2010Y</v>
          </cell>
          <cell r="L304" t="str">
            <v>CO</v>
          </cell>
          <cell r="M304" t="str">
            <v>CO</v>
          </cell>
          <cell r="R304">
            <v>0.10140020152186553</v>
          </cell>
        </row>
        <row r="305">
          <cell r="B305">
            <v>4057094</v>
          </cell>
          <cell r="C305" t="str">
            <v>2009Y</v>
          </cell>
          <cell r="L305" t="str">
            <v>CO</v>
          </cell>
          <cell r="M305" t="str">
            <v>CO</v>
          </cell>
          <cell r="R305">
            <v>8.8295193016017362E-2</v>
          </cell>
        </row>
        <row r="306">
          <cell r="B306">
            <v>4057094</v>
          </cell>
          <cell r="C306" t="str">
            <v>2008Y</v>
          </cell>
          <cell r="L306" t="str">
            <v>CO</v>
          </cell>
          <cell r="M306" t="str">
            <v>CO</v>
          </cell>
          <cell r="R306">
            <v>9.7591461479495933E-2</v>
          </cell>
        </row>
        <row r="307">
          <cell r="B307">
            <v>4057094</v>
          </cell>
          <cell r="C307" t="str">
            <v>2007Y</v>
          </cell>
          <cell r="L307" t="str">
            <v>CO</v>
          </cell>
          <cell r="M307" t="str">
            <v>CO</v>
          </cell>
          <cell r="R307">
            <v>9.2853686966350255E-2</v>
          </cell>
        </row>
        <row r="308">
          <cell r="B308">
            <v>4057094</v>
          </cell>
          <cell r="C308" t="str">
            <v>2006Y</v>
          </cell>
          <cell r="L308" t="str">
            <v>CO</v>
          </cell>
          <cell r="M308" t="str">
            <v>CO</v>
          </cell>
          <cell r="R308">
            <v>8.4855700887678256E-2</v>
          </cell>
        </row>
        <row r="309">
          <cell r="B309">
            <v>4057094</v>
          </cell>
          <cell r="C309" t="str">
            <v>2005Y</v>
          </cell>
          <cell r="L309" t="str">
            <v>CO</v>
          </cell>
          <cell r="M309" t="str">
            <v>CO</v>
          </cell>
          <cell r="R309">
            <v>8.5102246313354363E-2</v>
          </cell>
        </row>
        <row r="310">
          <cell r="B310">
            <v>4057094</v>
          </cell>
          <cell r="C310" t="str">
            <v>2004Y</v>
          </cell>
          <cell r="L310" t="str">
            <v>CO</v>
          </cell>
          <cell r="M310" t="str">
            <v>CO</v>
          </cell>
          <cell r="R310">
            <v>9.8499498477359185E-2</v>
          </cell>
        </row>
        <row r="311">
          <cell r="B311">
            <v>4057094</v>
          </cell>
          <cell r="C311" t="str">
            <v>2003Y</v>
          </cell>
          <cell r="L311" t="str">
            <v>CO</v>
          </cell>
          <cell r="M311" t="str">
            <v>CO</v>
          </cell>
          <cell r="R311">
            <v>0.11069846006204821</v>
          </cell>
        </row>
        <row r="312">
          <cell r="B312">
            <v>4057094</v>
          </cell>
          <cell r="C312" t="str">
            <v>2002Y</v>
          </cell>
          <cell r="L312" t="str">
            <v>CO</v>
          </cell>
          <cell r="M312" t="str">
            <v>CO</v>
          </cell>
          <cell r="R312">
            <v>0.13339989551987932</v>
          </cell>
        </row>
        <row r="313">
          <cell r="B313">
            <v>4057094</v>
          </cell>
          <cell r="C313" t="str">
            <v>2001Y</v>
          </cell>
          <cell r="L313" t="str">
            <v>CO</v>
          </cell>
          <cell r="M313" t="str">
            <v>CO</v>
          </cell>
          <cell r="R313" t="str">
            <v>n/a</v>
          </cell>
        </row>
        <row r="314">
          <cell r="B314">
            <v>4057754</v>
          </cell>
          <cell r="C314" t="str">
            <v>2011Y</v>
          </cell>
          <cell r="L314" t="str">
            <v>MN, ND, SD</v>
          </cell>
          <cell r="M314" t="str">
            <v>MN, ND</v>
          </cell>
          <cell r="R314">
            <v>9.7765874134202652E-2</v>
          </cell>
        </row>
        <row r="315">
          <cell r="B315">
            <v>4057754</v>
          </cell>
          <cell r="C315" t="str">
            <v>2010Y</v>
          </cell>
          <cell r="L315" t="str">
            <v>MN, ND, SD</v>
          </cell>
          <cell r="M315" t="str">
            <v>MN, ND</v>
          </cell>
          <cell r="R315">
            <v>8.1404071435505029E-2</v>
          </cell>
        </row>
        <row r="316">
          <cell r="B316">
            <v>4057754</v>
          </cell>
          <cell r="C316" t="str">
            <v>2009Y</v>
          </cell>
          <cell r="L316" t="str">
            <v>MN, ND, SD</v>
          </cell>
          <cell r="M316" t="str">
            <v>MN, ND</v>
          </cell>
          <cell r="R316">
            <v>9.3155140870315789E-2</v>
          </cell>
        </row>
        <row r="317">
          <cell r="B317">
            <v>4057754</v>
          </cell>
          <cell r="C317" t="str">
            <v>2008Y</v>
          </cell>
          <cell r="L317" t="str">
            <v>MN, ND, SD</v>
          </cell>
          <cell r="M317" t="str">
            <v>MN, ND</v>
          </cell>
          <cell r="R317">
            <v>9.6961455457276191E-2</v>
          </cell>
        </row>
        <row r="318">
          <cell r="B318">
            <v>4057754</v>
          </cell>
          <cell r="C318" t="str">
            <v>2007Y</v>
          </cell>
          <cell r="L318" t="str">
            <v>MN, ND, SD</v>
          </cell>
          <cell r="M318" t="str">
            <v>MN, ND</v>
          </cell>
          <cell r="R318">
            <v>9.8285772696570253E-2</v>
          </cell>
        </row>
        <row r="319">
          <cell r="B319">
            <v>4057754</v>
          </cell>
          <cell r="C319" t="str">
            <v>2006Y</v>
          </cell>
          <cell r="L319" t="str">
            <v>MN, ND, SD</v>
          </cell>
          <cell r="M319" t="str">
            <v>MN, ND</v>
          </cell>
          <cell r="R319">
            <v>0.11169240802531546</v>
          </cell>
        </row>
        <row r="320">
          <cell r="B320">
            <v>4057754</v>
          </cell>
          <cell r="C320" t="str">
            <v>2005Y</v>
          </cell>
          <cell r="L320" t="str">
            <v>MN, ND, SD</v>
          </cell>
          <cell r="M320" t="str">
            <v>MN, ND</v>
          </cell>
          <cell r="R320">
            <v>0.11162413339455796</v>
          </cell>
        </row>
        <row r="321">
          <cell r="B321">
            <v>4057754</v>
          </cell>
          <cell r="C321" t="str">
            <v>2004Y</v>
          </cell>
          <cell r="L321" t="str">
            <v>MN, ND, SD</v>
          </cell>
          <cell r="M321" t="str">
            <v>MN, ND</v>
          </cell>
          <cell r="R321">
            <v>0.12068292340354836</v>
          </cell>
        </row>
        <row r="322">
          <cell r="B322">
            <v>4057754</v>
          </cell>
          <cell r="C322" t="str">
            <v>2003Y</v>
          </cell>
          <cell r="L322" t="str">
            <v>MN, ND, SD</v>
          </cell>
          <cell r="M322" t="str">
            <v>MN, ND</v>
          </cell>
          <cell r="R322">
            <v>0.10689653930612156</v>
          </cell>
        </row>
        <row r="323">
          <cell r="B323">
            <v>4057754</v>
          </cell>
          <cell r="C323" t="str">
            <v>2002Y</v>
          </cell>
          <cell r="L323" t="str">
            <v>MN, ND, SD</v>
          </cell>
          <cell r="M323" t="str">
            <v>MN, ND</v>
          </cell>
          <cell r="R323">
            <v>0.11327324785739704</v>
          </cell>
        </row>
        <row r="324">
          <cell r="B324">
            <v>4057754</v>
          </cell>
          <cell r="C324" t="str">
            <v>2001Y</v>
          </cell>
          <cell r="L324" t="str">
            <v>MN, ND, SD</v>
          </cell>
          <cell r="M324" t="str">
            <v>MN, ND</v>
          </cell>
          <cell r="R324" t="str">
            <v>n/a</v>
          </cell>
        </row>
        <row r="325">
          <cell r="B325">
            <v>4061925</v>
          </cell>
          <cell r="C325" t="str">
            <v>2011Y</v>
          </cell>
          <cell r="L325" t="str">
            <v>MI, WI</v>
          </cell>
          <cell r="M325" t="str">
            <v>MI, WI</v>
          </cell>
          <cell r="R325">
            <v>9.9637537835834233E-2</v>
          </cell>
        </row>
        <row r="326">
          <cell r="B326">
            <v>4061925</v>
          </cell>
          <cell r="C326" t="str">
            <v>2010Y</v>
          </cell>
          <cell r="L326" t="str">
            <v>MI, WI</v>
          </cell>
          <cell r="M326" t="str">
            <v>MI, WI</v>
          </cell>
          <cell r="R326">
            <v>8.5862744940507274E-2</v>
          </cell>
        </row>
        <row r="327">
          <cell r="B327">
            <v>4061925</v>
          </cell>
          <cell r="C327" t="str">
            <v>2009Y</v>
          </cell>
          <cell r="L327" t="str">
            <v>MI, WI</v>
          </cell>
          <cell r="M327" t="str">
            <v>MI, WI</v>
          </cell>
          <cell r="R327">
            <v>9.9595209807488094E-2</v>
          </cell>
        </row>
        <row r="328">
          <cell r="B328">
            <v>4061925</v>
          </cell>
          <cell r="C328" t="str">
            <v>2008Y</v>
          </cell>
          <cell r="L328" t="str">
            <v>MI, WI</v>
          </cell>
          <cell r="M328" t="str">
            <v>MI, WI</v>
          </cell>
          <cell r="R328">
            <v>9.8591762830509064E-2</v>
          </cell>
        </row>
        <row r="329">
          <cell r="B329">
            <v>4061925</v>
          </cell>
          <cell r="C329" t="str">
            <v>2007Y</v>
          </cell>
          <cell r="L329" t="str">
            <v>MI, WI</v>
          </cell>
          <cell r="M329" t="str">
            <v>MI, WI</v>
          </cell>
          <cell r="R329">
            <v>8.1724974073806286E-2</v>
          </cell>
        </row>
        <row r="330">
          <cell r="B330">
            <v>4061925</v>
          </cell>
          <cell r="C330" t="str">
            <v>2006Y</v>
          </cell>
          <cell r="L330" t="str">
            <v>MI, WI</v>
          </cell>
          <cell r="M330" t="str">
            <v>MI, WI</v>
          </cell>
          <cell r="R330">
            <v>9.7186803209741379E-2</v>
          </cell>
        </row>
        <row r="331">
          <cell r="B331">
            <v>4061925</v>
          </cell>
          <cell r="C331" t="str">
            <v>2005Y</v>
          </cell>
          <cell r="L331" t="str">
            <v>MI, WI</v>
          </cell>
          <cell r="M331" t="str">
            <v>MI, WI</v>
          </cell>
          <cell r="R331">
            <v>6.1079984599559822E-2</v>
          </cell>
        </row>
        <row r="332">
          <cell r="B332">
            <v>4061925</v>
          </cell>
          <cell r="C332" t="str">
            <v>2004Y</v>
          </cell>
          <cell r="L332" t="str">
            <v>MI, WI</v>
          </cell>
          <cell r="M332" t="str">
            <v>MI, WI</v>
          </cell>
          <cell r="R332">
            <v>0.12680511044297268</v>
          </cell>
        </row>
        <row r="333">
          <cell r="B333">
            <v>4061925</v>
          </cell>
          <cell r="C333" t="str">
            <v>2003Y</v>
          </cell>
          <cell r="L333" t="str">
            <v>MI, WI</v>
          </cell>
          <cell r="M333" t="str">
            <v>MI, WI</v>
          </cell>
          <cell r="R333">
            <v>0.13620274704374627</v>
          </cell>
        </row>
        <row r="334">
          <cell r="B334">
            <v>4061925</v>
          </cell>
          <cell r="C334" t="str">
            <v>2002Y</v>
          </cell>
          <cell r="L334" t="str">
            <v>MI, WI</v>
          </cell>
          <cell r="M334" t="str">
            <v>MI, WI</v>
          </cell>
          <cell r="R334">
            <v>0.13129071671069342</v>
          </cell>
        </row>
        <row r="335">
          <cell r="B335">
            <v>4061925</v>
          </cell>
          <cell r="C335" t="str">
            <v>2001Y</v>
          </cell>
          <cell r="L335" t="str">
            <v>MI, WI</v>
          </cell>
          <cell r="M335" t="str">
            <v>MI, WI</v>
          </cell>
          <cell r="R335" t="str">
            <v>n/a</v>
          </cell>
        </row>
      </sheetData>
      <sheetData sheetId="16"/>
      <sheetData sheetId="17"/>
      <sheetData sheetId="18"/>
      <sheetData sheetId="19">
        <row r="1">
          <cell r="A1" t="str">
            <v>StateName</v>
          </cell>
          <cell r="B1" t="str">
            <v>StateCode</v>
          </cell>
        </row>
        <row r="2">
          <cell r="A2" t="str">
            <v>Alabama</v>
          </cell>
          <cell r="B2" t="str">
            <v>AL</v>
          </cell>
        </row>
        <row r="3">
          <cell r="A3" t="str">
            <v>Alaska</v>
          </cell>
          <cell r="B3" t="str">
            <v>AK</v>
          </cell>
        </row>
        <row r="4">
          <cell r="A4" t="str">
            <v>Arizona</v>
          </cell>
          <cell r="B4" t="str">
            <v>AZ</v>
          </cell>
        </row>
        <row r="5">
          <cell r="A5" t="str">
            <v>Arkansas</v>
          </cell>
          <cell r="B5" t="str">
            <v>AR</v>
          </cell>
        </row>
        <row r="6">
          <cell r="A6" t="str">
            <v>California</v>
          </cell>
          <cell r="B6" t="str">
            <v>CA</v>
          </cell>
        </row>
        <row r="7">
          <cell r="A7" t="str">
            <v>Colorado</v>
          </cell>
          <cell r="B7" t="str">
            <v>CO</v>
          </cell>
        </row>
        <row r="8">
          <cell r="A8" t="str">
            <v>Connecticut</v>
          </cell>
          <cell r="B8" t="str">
            <v>CT</v>
          </cell>
        </row>
        <row r="9">
          <cell r="A9" t="str">
            <v>Delaware</v>
          </cell>
          <cell r="B9" t="str">
            <v>DE</v>
          </cell>
        </row>
        <row r="10">
          <cell r="A10" t="str">
            <v>District of Columbia</v>
          </cell>
          <cell r="B10" t="str">
            <v>DC</v>
          </cell>
        </row>
        <row r="11">
          <cell r="A11" t="str">
            <v>Florida</v>
          </cell>
          <cell r="B11" t="str">
            <v>FL</v>
          </cell>
        </row>
        <row r="12">
          <cell r="A12" t="str">
            <v>Georgia</v>
          </cell>
          <cell r="B12" t="str">
            <v>GA</v>
          </cell>
        </row>
        <row r="13">
          <cell r="A13" t="str">
            <v>Hawaii</v>
          </cell>
          <cell r="B13" t="str">
            <v>HI</v>
          </cell>
        </row>
        <row r="14">
          <cell r="A14" t="str">
            <v>Idaho</v>
          </cell>
          <cell r="B14" t="str">
            <v>ID</v>
          </cell>
        </row>
        <row r="15">
          <cell r="A15" t="str">
            <v>Illinois</v>
          </cell>
          <cell r="B15" t="str">
            <v>IL</v>
          </cell>
        </row>
        <row r="16">
          <cell r="A16" t="str">
            <v>Indiana</v>
          </cell>
          <cell r="B16" t="str">
            <v>IN</v>
          </cell>
        </row>
        <row r="17">
          <cell r="A17" t="str">
            <v>Iowa</v>
          </cell>
          <cell r="B17" t="str">
            <v>IA</v>
          </cell>
        </row>
        <row r="18">
          <cell r="A18" t="str">
            <v>Kansas</v>
          </cell>
          <cell r="B18" t="str">
            <v>KS</v>
          </cell>
        </row>
        <row r="19">
          <cell r="A19" t="str">
            <v>Kentucky</v>
          </cell>
          <cell r="B19" t="str">
            <v>KY</v>
          </cell>
        </row>
        <row r="20">
          <cell r="A20" t="str">
            <v>Louisiana</v>
          </cell>
          <cell r="B20" t="str">
            <v>LA</v>
          </cell>
        </row>
        <row r="21">
          <cell r="A21" t="str">
            <v>Maine</v>
          </cell>
          <cell r="B21" t="str">
            <v>ME</v>
          </cell>
        </row>
        <row r="22">
          <cell r="A22" t="str">
            <v>Maryland</v>
          </cell>
          <cell r="B22" t="str">
            <v>MD</v>
          </cell>
        </row>
        <row r="23">
          <cell r="A23" t="str">
            <v>Massachusetts</v>
          </cell>
          <cell r="B23" t="str">
            <v>MA</v>
          </cell>
        </row>
        <row r="24">
          <cell r="A24" t="str">
            <v>Michigan</v>
          </cell>
          <cell r="B24" t="str">
            <v>MI</v>
          </cell>
        </row>
        <row r="25">
          <cell r="A25" t="str">
            <v>Minnesota</v>
          </cell>
          <cell r="B25" t="str">
            <v>MN</v>
          </cell>
        </row>
        <row r="26">
          <cell r="A26" t="str">
            <v>Mississippi</v>
          </cell>
          <cell r="B26" t="str">
            <v>MS</v>
          </cell>
        </row>
        <row r="27">
          <cell r="A27" t="str">
            <v>Missouri</v>
          </cell>
          <cell r="B27" t="str">
            <v>MO</v>
          </cell>
        </row>
        <row r="28">
          <cell r="A28" t="str">
            <v>Montana</v>
          </cell>
          <cell r="B28" t="str">
            <v>MT</v>
          </cell>
        </row>
        <row r="29">
          <cell r="A29" t="str">
            <v>Nebraska</v>
          </cell>
          <cell r="B29" t="str">
            <v>NE</v>
          </cell>
        </row>
        <row r="30">
          <cell r="A30" t="str">
            <v>Nevada</v>
          </cell>
          <cell r="B30" t="str">
            <v>NV</v>
          </cell>
        </row>
        <row r="31">
          <cell r="A31" t="str">
            <v>New Hampshire</v>
          </cell>
          <cell r="B31" t="str">
            <v>NH</v>
          </cell>
        </row>
        <row r="32">
          <cell r="A32" t="str">
            <v>New Jersey</v>
          </cell>
          <cell r="B32" t="str">
            <v>NJ</v>
          </cell>
        </row>
        <row r="33">
          <cell r="A33" t="str">
            <v>New Mexico</v>
          </cell>
          <cell r="B33" t="str">
            <v>NM</v>
          </cell>
        </row>
        <row r="34">
          <cell r="A34" t="str">
            <v>New York</v>
          </cell>
          <cell r="B34" t="str">
            <v>NY</v>
          </cell>
        </row>
        <row r="35">
          <cell r="A35" t="str">
            <v>North Carolina</v>
          </cell>
          <cell r="B35" t="str">
            <v>NC</v>
          </cell>
        </row>
        <row r="36">
          <cell r="A36" t="str">
            <v>North Dakota</v>
          </cell>
          <cell r="B36" t="str">
            <v>ND</v>
          </cell>
        </row>
        <row r="37">
          <cell r="A37" t="str">
            <v>Ohio</v>
          </cell>
          <cell r="B37" t="str">
            <v>OH</v>
          </cell>
        </row>
        <row r="38">
          <cell r="A38" t="str">
            <v>Oklahoma</v>
          </cell>
          <cell r="B38" t="str">
            <v>OK</v>
          </cell>
        </row>
        <row r="39">
          <cell r="A39" t="str">
            <v>Oregon</v>
          </cell>
          <cell r="B39" t="str">
            <v>OR</v>
          </cell>
        </row>
        <row r="40">
          <cell r="A40" t="str">
            <v>Pennsylvania</v>
          </cell>
          <cell r="B40" t="str">
            <v>PA</v>
          </cell>
        </row>
        <row r="41">
          <cell r="A41" t="str">
            <v>Rhode Island</v>
          </cell>
          <cell r="B41" t="str">
            <v>RI</v>
          </cell>
        </row>
        <row r="42">
          <cell r="A42" t="str">
            <v>South Carolina</v>
          </cell>
          <cell r="B42" t="str">
            <v>SC</v>
          </cell>
        </row>
        <row r="43">
          <cell r="A43" t="str">
            <v>South Dakota</v>
          </cell>
          <cell r="B43" t="str">
            <v>SD</v>
          </cell>
        </row>
        <row r="44">
          <cell r="A44" t="str">
            <v>Tennessee</v>
          </cell>
          <cell r="B44" t="str">
            <v>TN</v>
          </cell>
        </row>
        <row r="45">
          <cell r="A45" t="str">
            <v>Texas</v>
          </cell>
          <cell r="B45" t="str">
            <v>TX</v>
          </cell>
        </row>
        <row r="46">
          <cell r="A46" t="str">
            <v>Utah</v>
          </cell>
          <cell r="B46" t="str">
            <v>UT</v>
          </cell>
        </row>
        <row r="47">
          <cell r="A47" t="str">
            <v>Vermont</v>
          </cell>
          <cell r="B47" t="str">
            <v>VT</v>
          </cell>
        </row>
        <row r="48">
          <cell r="A48" t="str">
            <v>Virginia</v>
          </cell>
          <cell r="B48" t="str">
            <v>VA</v>
          </cell>
        </row>
        <row r="49">
          <cell r="A49" t="str">
            <v>Washington</v>
          </cell>
          <cell r="B49" t="str">
            <v>WA</v>
          </cell>
        </row>
        <row r="50">
          <cell r="A50" t="str">
            <v>West Virginia</v>
          </cell>
          <cell r="B50" t="str">
            <v>WV</v>
          </cell>
        </row>
        <row r="51">
          <cell r="A51" t="str">
            <v>Wisconsin</v>
          </cell>
          <cell r="B51" t="str">
            <v>WI</v>
          </cell>
        </row>
        <row r="52">
          <cell r="A52" t="str">
            <v>Wyoming</v>
          </cell>
          <cell r="B52" t="str">
            <v>WY</v>
          </cell>
        </row>
      </sheetData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>
        <row r="1">
          <cell r="E1" t="str">
            <v>AAA</v>
          </cell>
          <cell r="F1" t="str">
            <v>Aaa</v>
          </cell>
          <cell r="H1" t="str">
            <v>AA</v>
          </cell>
          <cell r="I1" t="str">
            <v>Aa</v>
          </cell>
          <cell r="K1" t="str">
            <v>A+</v>
          </cell>
          <cell r="L1" t="str">
            <v>A1</v>
          </cell>
          <cell r="N1" t="str">
            <v>A</v>
          </cell>
          <cell r="O1" t="str">
            <v>A2</v>
          </cell>
          <cell r="Q1" t="str">
            <v>A-</v>
          </cell>
          <cell r="R1" t="str">
            <v>A3</v>
          </cell>
          <cell r="T1" t="str">
            <v>BBB+</v>
          </cell>
          <cell r="U1" t="str">
            <v>Baa1</v>
          </cell>
          <cell r="W1" t="str">
            <v>BBB</v>
          </cell>
          <cell r="X1" t="str">
            <v>Baa2</v>
          </cell>
          <cell r="Z1" t="str">
            <v>BBB-</v>
          </cell>
          <cell r="AA1" t="str">
            <v>Baa3</v>
          </cell>
          <cell r="AC1" t="str">
            <v>BB+</v>
          </cell>
          <cell r="AD1" t="str">
            <v>Ba1</v>
          </cell>
          <cell r="AF1" t="str">
            <v>BB</v>
          </cell>
          <cell r="AG1" t="str">
            <v>Ba2</v>
          </cell>
          <cell r="AI1" t="str">
            <v>BB-</v>
          </cell>
          <cell r="AJ1" t="str">
            <v>Ba3</v>
          </cell>
          <cell r="AL1" t="str">
            <v>B+</v>
          </cell>
          <cell r="AM1" t="str">
            <v>B1</v>
          </cell>
          <cell r="AO1" t="str">
            <v>B</v>
          </cell>
          <cell r="AP1" t="str">
            <v>B2</v>
          </cell>
          <cell r="AR1" t="str">
            <v>B-</v>
          </cell>
          <cell r="AS1" t="str">
            <v>B3</v>
          </cell>
        </row>
        <row r="2">
          <cell r="E2" t="str">
            <v>C00120Y Index</v>
          </cell>
          <cell r="H2" t="str">
            <v>C00320Y Index</v>
          </cell>
          <cell r="K2" t="str">
            <v>C00520Y Index</v>
          </cell>
          <cell r="N2" t="str">
            <v>C00620Y Index</v>
          </cell>
          <cell r="Q2" t="str">
            <v>C00720Y Index</v>
          </cell>
          <cell r="T2" t="str">
            <v>C00820Y Index</v>
          </cell>
          <cell r="W2" t="str">
            <v>C00920Y Index</v>
          </cell>
          <cell r="Z2" t="str">
            <v>C01020Y Index</v>
          </cell>
          <cell r="AC2" t="str">
            <v>C50620Y Index</v>
          </cell>
          <cell r="AF2" t="str">
            <v>C50720Y Index</v>
          </cell>
          <cell r="AI2" t="str">
            <v>C50820Y Index</v>
          </cell>
          <cell r="AL2" t="str">
            <v>C50920Y Index</v>
          </cell>
          <cell r="AO2" t="str">
            <v>C51020Y Index</v>
          </cell>
          <cell r="AR2" t="str">
            <v>C51120Y Index</v>
          </cell>
        </row>
        <row r="3">
          <cell r="E3" t="str">
            <v>Date</v>
          </cell>
          <cell r="F3" t="str">
            <v>PX_LAST</v>
          </cell>
          <cell r="H3" t="str">
            <v>Date</v>
          </cell>
          <cell r="I3" t="str">
            <v>PX_LAST</v>
          </cell>
          <cell r="K3" t="str">
            <v>Date</v>
          </cell>
          <cell r="L3" t="str">
            <v>PX_LAST</v>
          </cell>
          <cell r="N3" t="str">
            <v>Date</v>
          </cell>
          <cell r="O3" t="str">
            <v>PX_LAST</v>
          </cell>
          <cell r="Q3" t="str">
            <v>Date</v>
          </cell>
          <cell r="R3" t="str">
            <v>PX_LAST</v>
          </cell>
          <cell r="T3" t="str">
            <v>Date</v>
          </cell>
          <cell r="U3" t="str">
            <v>PX_LAST</v>
          </cell>
          <cell r="W3" t="str">
            <v>Date</v>
          </cell>
          <cell r="X3" t="str">
            <v>PX_LAST</v>
          </cell>
          <cell r="Z3" t="str">
            <v>Date</v>
          </cell>
          <cell r="AA3" t="str">
            <v>PX_LAST</v>
          </cell>
          <cell r="AC3" t="str">
            <v>Date</v>
          </cell>
          <cell r="AD3" t="str">
            <v>PX_LAST</v>
          </cell>
          <cell r="AF3" t="str">
            <v>Date</v>
          </cell>
          <cell r="AG3" t="str">
            <v>PX_LAST</v>
          </cell>
          <cell r="AI3" t="str">
            <v>Date</v>
          </cell>
          <cell r="AJ3" t="str">
            <v>PX_LAST</v>
          </cell>
          <cell r="AL3" t="str">
            <v>Date</v>
          </cell>
          <cell r="AM3" t="str">
            <v>PX_LAST</v>
          </cell>
          <cell r="AO3" t="str">
            <v>Date</v>
          </cell>
          <cell r="AP3" t="str">
            <v>PX_LAST</v>
          </cell>
          <cell r="AR3" t="str">
            <v>Date</v>
          </cell>
          <cell r="AS3" t="str">
            <v>PX_LAST</v>
          </cell>
        </row>
        <row r="4">
          <cell r="E4">
            <v>38383</v>
          </cell>
          <cell r="F4">
            <v>5.2641</v>
          </cell>
          <cell r="H4">
            <v>38383</v>
          </cell>
          <cell r="I4">
            <v>5.3141999999999996</v>
          </cell>
          <cell r="K4">
            <v>38383</v>
          </cell>
          <cell r="L4">
            <v>5.3567999999999998</v>
          </cell>
          <cell r="N4">
            <v>38383</v>
          </cell>
          <cell r="O4">
            <v>5.4059999999999997</v>
          </cell>
          <cell r="Q4">
            <v>38383</v>
          </cell>
          <cell r="R4">
            <v>5.4718999999999998</v>
          </cell>
          <cell r="T4">
            <v>38383</v>
          </cell>
          <cell r="U4">
            <v>5.7526000000000002</v>
          </cell>
          <cell r="W4">
            <v>38383</v>
          </cell>
          <cell r="X4">
            <v>5.7599</v>
          </cell>
          <cell r="Z4">
            <v>38383</v>
          </cell>
          <cell r="AA4">
            <v>5.9691000000000001</v>
          </cell>
          <cell r="AC4">
            <v>38383</v>
          </cell>
          <cell r="AD4">
            <v>6.2416999999999998</v>
          </cell>
          <cell r="AF4">
            <v>38383</v>
          </cell>
          <cell r="AG4">
            <v>6.649</v>
          </cell>
          <cell r="AI4">
            <v>38383</v>
          </cell>
          <cell r="AJ4">
            <v>6.9401000000000002</v>
          </cell>
          <cell r="AL4">
            <v>38383</v>
          </cell>
          <cell r="AM4">
            <v>7.2637999999999998</v>
          </cell>
          <cell r="AO4">
            <v>38383</v>
          </cell>
          <cell r="AP4">
            <v>7.3628</v>
          </cell>
          <cell r="AR4">
            <v>38383</v>
          </cell>
          <cell r="AS4">
            <v>7.5119999999999996</v>
          </cell>
        </row>
        <row r="5">
          <cell r="E5">
            <v>38411</v>
          </cell>
          <cell r="F5">
            <v>5.3522999999999996</v>
          </cell>
          <cell r="H5">
            <v>38411</v>
          </cell>
          <cell r="I5">
            <v>5.4211</v>
          </cell>
          <cell r="K5">
            <v>38411</v>
          </cell>
          <cell r="L5">
            <v>5.4739000000000004</v>
          </cell>
          <cell r="N5">
            <v>38411</v>
          </cell>
          <cell r="O5">
            <v>5.5369000000000002</v>
          </cell>
          <cell r="Q5">
            <v>38411</v>
          </cell>
          <cell r="R5">
            <v>5.6193</v>
          </cell>
          <cell r="T5">
            <v>38411</v>
          </cell>
          <cell r="U5">
            <v>5.8106999999999998</v>
          </cell>
          <cell r="W5">
            <v>38411</v>
          </cell>
          <cell r="X5">
            <v>5.8324999999999996</v>
          </cell>
          <cell r="Z5">
            <v>38411</v>
          </cell>
          <cell r="AA5">
            <v>5.9744999999999999</v>
          </cell>
          <cell r="AC5">
            <v>38411</v>
          </cell>
          <cell r="AD5">
            <v>6.2849000000000004</v>
          </cell>
          <cell r="AF5">
            <v>38411</v>
          </cell>
          <cell r="AG5">
            <v>6.6525999999999996</v>
          </cell>
          <cell r="AI5">
            <v>38411</v>
          </cell>
          <cell r="AJ5">
            <v>6.7276999999999996</v>
          </cell>
          <cell r="AL5">
            <v>38411</v>
          </cell>
          <cell r="AM5">
            <v>7.2270000000000003</v>
          </cell>
          <cell r="AO5">
            <v>38411</v>
          </cell>
          <cell r="AP5">
            <v>7.2693000000000003</v>
          </cell>
          <cell r="AR5">
            <v>38411</v>
          </cell>
          <cell r="AS5">
            <v>7.4512999999999998</v>
          </cell>
        </row>
        <row r="6">
          <cell r="E6">
            <v>38442</v>
          </cell>
          <cell r="F6">
            <v>5.3926999999999996</v>
          </cell>
          <cell r="H6">
            <v>38442</v>
          </cell>
          <cell r="I6">
            <v>5.4588999999999999</v>
          </cell>
          <cell r="K6">
            <v>38442</v>
          </cell>
          <cell r="L6">
            <v>5.5278</v>
          </cell>
          <cell r="N6">
            <v>38442</v>
          </cell>
          <cell r="O6">
            <v>5.5575000000000001</v>
          </cell>
          <cell r="Q6">
            <v>38442</v>
          </cell>
          <cell r="R6">
            <v>5.7039</v>
          </cell>
          <cell r="T6">
            <v>38442</v>
          </cell>
          <cell r="U6">
            <v>5.9055999999999997</v>
          </cell>
          <cell r="W6">
            <v>38442</v>
          </cell>
          <cell r="X6">
            <v>5.9245000000000001</v>
          </cell>
          <cell r="Z6">
            <v>38442</v>
          </cell>
          <cell r="AA6">
            <v>6.1761999999999997</v>
          </cell>
          <cell r="AC6">
            <v>38442</v>
          </cell>
          <cell r="AD6">
            <v>6.5217000000000001</v>
          </cell>
          <cell r="AF6">
            <v>38442</v>
          </cell>
          <cell r="AG6">
            <v>7.1003999999999996</v>
          </cell>
          <cell r="AI6">
            <v>38442</v>
          </cell>
          <cell r="AJ6">
            <v>7.3526999999999996</v>
          </cell>
          <cell r="AL6">
            <v>38442</v>
          </cell>
          <cell r="AM6">
            <v>7.4893999999999998</v>
          </cell>
          <cell r="AO6">
            <v>38442</v>
          </cell>
          <cell r="AP6">
            <v>7.5848000000000004</v>
          </cell>
          <cell r="AR6">
            <v>38442</v>
          </cell>
          <cell r="AS6">
            <v>7.7615999999999996</v>
          </cell>
        </row>
        <row r="7">
          <cell r="E7">
            <v>38471</v>
          </cell>
          <cell r="F7">
            <v>5.1234999999999999</v>
          </cell>
          <cell r="H7">
            <v>38471</v>
          </cell>
          <cell r="I7">
            <v>5.1375999999999999</v>
          </cell>
          <cell r="K7">
            <v>38471</v>
          </cell>
          <cell r="L7">
            <v>5.2398999999999996</v>
          </cell>
          <cell r="N7">
            <v>38471</v>
          </cell>
          <cell r="O7">
            <v>5.3650000000000002</v>
          </cell>
          <cell r="Q7">
            <v>38471</v>
          </cell>
          <cell r="R7">
            <v>5.4096000000000002</v>
          </cell>
          <cell r="T7">
            <v>38471</v>
          </cell>
          <cell r="U7">
            <v>5.6565000000000003</v>
          </cell>
          <cell r="W7">
            <v>38471</v>
          </cell>
          <cell r="X7">
            <v>5.7488000000000001</v>
          </cell>
          <cell r="Z7">
            <v>38471</v>
          </cell>
          <cell r="AA7">
            <v>5.9871999999999996</v>
          </cell>
          <cell r="AC7">
            <v>38471</v>
          </cell>
          <cell r="AD7">
            <v>6.5084</v>
          </cell>
          <cell r="AF7">
            <v>38471</v>
          </cell>
          <cell r="AG7">
            <v>7.1649000000000003</v>
          </cell>
          <cell r="AI7">
            <v>38471</v>
          </cell>
          <cell r="AJ7">
            <v>7.2450999999999999</v>
          </cell>
          <cell r="AL7">
            <v>38471</v>
          </cell>
          <cell r="AM7">
            <v>7.6631</v>
          </cell>
          <cell r="AO7">
            <v>38471</v>
          </cell>
          <cell r="AP7">
            <v>7.7416</v>
          </cell>
          <cell r="AR7">
            <v>38471</v>
          </cell>
          <cell r="AS7">
            <v>8.3902000000000001</v>
          </cell>
        </row>
        <row r="8">
          <cell r="E8">
            <v>38503</v>
          </cell>
          <cell r="F8">
            <v>4.8574999999999999</v>
          </cell>
          <cell r="H8">
            <v>38503</v>
          </cell>
          <cell r="I8">
            <v>4.9516</v>
          </cell>
          <cell r="K8">
            <v>38503</v>
          </cell>
          <cell r="L8">
            <v>5.0688000000000004</v>
          </cell>
          <cell r="N8">
            <v>38503</v>
          </cell>
          <cell r="O8">
            <v>5.1246999999999998</v>
          </cell>
          <cell r="Q8">
            <v>38503</v>
          </cell>
          <cell r="R8">
            <v>5.1989000000000001</v>
          </cell>
          <cell r="T8">
            <v>38503</v>
          </cell>
          <cell r="U8">
            <v>5.4767000000000001</v>
          </cell>
          <cell r="W8">
            <v>38503</v>
          </cell>
          <cell r="X8">
            <v>5.6772</v>
          </cell>
          <cell r="Z8">
            <v>38503</v>
          </cell>
          <cell r="AA8">
            <v>5.8634000000000004</v>
          </cell>
          <cell r="AC8">
            <v>38503</v>
          </cell>
          <cell r="AD8">
            <v>6.4783999999999997</v>
          </cell>
          <cell r="AF8">
            <v>38503</v>
          </cell>
          <cell r="AG8">
            <v>6.8891</v>
          </cell>
          <cell r="AI8">
            <v>38503</v>
          </cell>
          <cell r="AJ8">
            <v>7.0632999999999999</v>
          </cell>
          <cell r="AL8">
            <v>38503</v>
          </cell>
          <cell r="AM8">
            <v>7.4877000000000002</v>
          </cell>
          <cell r="AO8">
            <v>38503</v>
          </cell>
          <cell r="AP8">
            <v>7.7004999999999999</v>
          </cell>
          <cell r="AR8">
            <v>38503</v>
          </cell>
          <cell r="AS8">
            <v>8.2896999999999998</v>
          </cell>
        </row>
        <row r="9">
          <cell r="E9">
            <v>38533</v>
          </cell>
          <cell r="F9">
            <v>4.8853999999999997</v>
          </cell>
          <cell r="H9">
            <v>38533</v>
          </cell>
          <cell r="I9">
            <v>4.9000000000000004</v>
          </cell>
          <cell r="K9">
            <v>38533</v>
          </cell>
          <cell r="L9">
            <v>5.0091000000000001</v>
          </cell>
          <cell r="N9">
            <v>38533</v>
          </cell>
          <cell r="O9">
            <v>5.0670000000000002</v>
          </cell>
          <cell r="Q9">
            <v>38533</v>
          </cell>
          <cell r="R9">
            <v>5.1272000000000002</v>
          </cell>
          <cell r="T9">
            <v>38533</v>
          </cell>
          <cell r="U9">
            <v>5.4420999999999999</v>
          </cell>
          <cell r="W9">
            <v>38533</v>
          </cell>
          <cell r="X9">
            <v>5.4813999999999998</v>
          </cell>
          <cell r="Z9">
            <v>38533</v>
          </cell>
          <cell r="AA9">
            <v>5.6555999999999997</v>
          </cell>
          <cell r="AC9">
            <v>38533</v>
          </cell>
          <cell r="AD9">
            <v>6.4157999999999999</v>
          </cell>
          <cell r="AF9">
            <v>38533</v>
          </cell>
          <cell r="AG9">
            <v>6.6849999999999996</v>
          </cell>
          <cell r="AI9">
            <v>38533</v>
          </cell>
          <cell r="AJ9">
            <v>6.8114999999999997</v>
          </cell>
          <cell r="AL9">
            <v>38533</v>
          </cell>
          <cell r="AM9">
            <v>7.0850999999999997</v>
          </cell>
          <cell r="AO9">
            <v>38533</v>
          </cell>
          <cell r="AP9">
            <v>7.3259999999999996</v>
          </cell>
          <cell r="AR9">
            <v>38533</v>
          </cell>
          <cell r="AS9">
            <v>7.8662000000000001</v>
          </cell>
        </row>
        <row r="10">
          <cell r="E10">
            <v>38562</v>
          </cell>
          <cell r="F10">
            <v>5.0190000000000001</v>
          </cell>
          <cell r="H10">
            <v>38562</v>
          </cell>
          <cell r="I10">
            <v>5.1957000000000004</v>
          </cell>
          <cell r="K10">
            <v>38562</v>
          </cell>
          <cell r="L10">
            <v>5.3010000000000002</v>
          </cell>
          <cell r="N10">
            <v>38562</v>
          </cell>
          <cell r="O10">
            <v>5.3714000000000004</v>
          </cell>
          <cell r="Q10">
            <v>38562</v>
          </cell>
          <cell r="R10">
            <v>5.4424999999999999</v>
          </cell>
          <cell r="T10">
            <v>38562</v>
          </cell>
          <cell r="U10">
            <v>5.6882000000000001</v>
          </cell>
          <cell r="W10">
            <v>38562</v>
          </cell>
          <cell r="X10">
            <v>5.8524000000000003</v>
          </cell>
          <cell r="Z10">
            <v>38562</v>
          </cell>
          <cell r="AA10">
            <v>6.0232999999999999</v>
          </cell>
          <cell r="AC10">
            <v>38562</v>
          </cell>
          <cell r="AD10">
            <v>6.36</v>
          </cell>
          <cell r="AF10">
            <v>38562</v>
          </cell>
          <cell r="AG10">
            <v>6.6867999999999999</v>
          </cell>
          <cell r="AI10">
            <v>38562</v>
          </cell>
          <cell r="AJ10">
            <v>6.7232000000000003</v>
          </cell>
          <cell r="AL10">
            <v>38562</v>
          </cell>
          <cell r="AM10">
            <v>7.4298000000000002</v>
          </cell>
          <cell r="AO10">
            <v>38562</v>
          </cell>
          <cell r="AP10">
            <v>7.4694000000000003</v>
          </cell>
          <cell r="AR10">
            <v>38562</v>
          </cell>
          <cell r="AS10">
            <v>7.8186</v>
          </cell>
        </row>
        <row r="11">
          <cell r="E11">
            <v>38595</v>
          </cell>
          <cell r="F11">
            <v>4.8064999999999998</v>
          </cell>
          <cell r="H11">
            <v>38595</v>
          </cell>
          <cell r="I11">
            <v>4.9687999999999999</v>
          </cell>
          <cell r="K11">
            <v>38595</v>
          </cell>
          <cell r="L11">
            <v>5.0648</v>
          </cell>
          <cell r="N11">
            <v>38595</v>
          </cell>
          <cell r="O11">
            <v>5.1173999999999999</v>
          </cell>
          <cell r="Q11">
            <v>38595</v>
          </cell>
          <cell r="R11">
            <v>5.2001999999999997</v>
          </cell>
          <cell r="T11">
            <v>38595</v>
          </cell>
          <cell r="U11">
            <v>5.4827000000000004</v>
          </cell>
          <cell r="W11">
            <v>38595</v>
          </cell>
          <cell r="X11">
            <v>5.6055999999999999</v>
          </cell>
          <cell r="Z11">
            <v>38595</v>
          </cell>
          <cell r="AA11">
            <v>5.7866</v>
          </cell>
          <cell r="AC11">
            <v>38595</v>
          </cell>
          <cell r="AD11">
            <v>6.2221000000000002</v>
          </cell>
          <cell r="AF11">
            <v>38595</v>
          </cell>
          <cell r="AG11">
            <v>6.6957000000000004</v>
          </cell>
          <cell r="AI11">
            <v>38595</v>
          </cell>
          <cell r="AJ11">
            <v>6.8498000000000001</v>
          </cell>
          <cell r="AL11">
            <v>38595</v>
          </cell>
          <cell r="AM11">
            <v>7.3023999999999996</v>
          </cell>
          <cell r="AO11">
            <v>38595</v>
          </cell>
          <cell r="AP11">
            <v>7.3747999999999996</v>
          </cell>
          <cell r="AR11">
            <v>38595</v>
          </cell>
          <cell r="AS11">
            <v>7.5797999999999996</v>
          </cell>
        </row>
        <row r="12">
          <cell r="E12">
            <v>38625</v>
          </cell>
          <cell r="F12">
            <v>5.2469999999999999</v>
          </cell>
          <cell r="H12">
            <v>38625</v>
          </cell>
          <cell r="I12">
            <v>5.3209999999999997</v>
          </cell>
          <cell r="K12">
            <v>38625</v>
          </cell>
          <cell r="L12">
            <v>5.4001000000000001</v>
          </cell>
          <cell r="N12">
            <v>38625</v>
          </cell>
          <cell r="O12">
            <v>5.4931999999999999</v>
          </cell>
          <cell r="Q12">
            <v>38625</v>
          </cell>
          <cell r="R12">
            <v>5.5079000000000002</v>
          </cell>
          <cell r="T12">
            <v>38625</v>
          </cell>
          <cell r="U12">
            <v>5.7762000000000002</v>
          </cell>
          <cell r="W12">
            <v>38625</v>
          </cell>
          <cell r="X12">
            <v>5.9941000000000004</v>
          </cell>
          <cell r="Z12">
            <v>38625</v>
          </cell>
          <cell r="AA12">
            <v>6.1931000000000003</v>
          </cell>
          <cell r="AC12">
            <v>38625</v>
          </cell>
          <cell r="AD12">
            <v>6.5324</v>
          </cell>
          <cell r="AF12">
            <v>38625</v>
          </cell>
          <cell r="AG12">
            <v>7.1237000000000004</v>
          </cell>
          <cell r="AI12">
            <v>38625</v>
          </cell>
          <cell r="AJ12">
            <v>7.2408999999999999</v>
          </cell>
          <cell r="AL12">
            <v>38625</v>
          </cell>
          <cell r="AM12">
            <v>7.7319000000000004</v>
          </cell>
          <cell r="AO12">
            <v>38625</v>
          </cell>
          <cell r="AP12">
            <v>7.8796999999999997</v>
          </cell>
          <cell r="AR12">
            <v>38625</v>
          </cell>
          <cell r="AS12">
            <v>8.1900999999999993</v>
          </cell>
        </row>
        <row r="13">
          <cell r="E13">
            <v>38656</v>
          </cell>
          <cell r="F13">
            <v>5.4782000000000002</v>
          </cell>
          <cell r="H13">
            <v>38656</v>
          </cell>
          <cell r="I13">
            <v>5.5092999999999996</v>
          </cell>
          <cell r="K13">
            <v>38656</v>
          </cell>
          <cell r="L13">
            <v>5.6261999999999999</v>
          </cell>
          <cell r="N13">
            <v>38656</v>
          </cell>
          <cell r="O13">
            <v>5.6763000000000003</v>
          </cell>
          <cell r="Q13">
            <v>38656</v>
          </cell>
          <cell r="R13">
            <v>5.7115</v>
          </cell>
          <cell r="T13">
            <v>38656</v>
          </cell>
          <cell r="U13">
            <v>6.0484999999999998</v>
          </cell>
          <cell r="W13">
            <v>38656</v>
          </cell>
          <cell r="X13">
            <v>6.2055999999999996</v>
          </cell>
          <cell r="Z13">
            <v>38656</v>
          </cell>
          <cell r="AA13">
            <v>6.4466000000000001</v>
          </cell>
          <cell r="AC13">
            <v>38656</v>
          </cell>
          <cell r="AD13">
            <v>6.9177999999999997</v>
          </cell>
          <cell r="AF13">
            <v>38656</v>
          </cell>
          <cell r="AG13">
            <v>7.3807</v>
          </cell>
          <cell r="AI13">
            <v>38656</v>
          </cell>
          <cell r="AJ13">
            <v>7.7981999999999996</v>
          </cell>
          <cell r="AL13">
            <v>38656</v>
          </cell>
          <cell r="AM13">
            <v>7.9309000000000003</v>
          </cell>
          <cell r="AO13">
            <v>38656</v>
          </cell>
          <cell r="AP13">
            <v>7.9934000000000003</v>
          </cell>
          <cell r="AR13">
            <v>38656</v>
          </cell>
          <cell r="AS13">
            <v>8.6669</v>
          </cell>
        </row>
        <row r="14">
          <cell r="E14">
            <v>38686</v>
          </cell>
          <cell r="F14">
            <v>5.5254000000000003</v>
          </cell>
          <cell r="H14">
            <v>38686</v>
          </cell>
          <cell r="I14">
            <v>5.5515999999999996</v>
          </cell>
          <cell r="K14">
            <v>38686</v>
          </cell>
          <cell r="L14">
            <v>5.5621</v>
          </cell>
          <cell r="N14">
            <v>38686</v>
          </cell>
          <cell r="O14">
            <v>5.6276000000000002</v>
          </cell>
          <cell r="Q14">
            <v>38686</v>
          </cell>
          <cell r="R14">
            <v>5.6635</v>
          </cell>
          <cell r="T14">
            <v>38686</v>
          </cell>
          <cell r="U14">
            <v>6.0129000000000001</v>
          </cell>
          <cell r="W14">
            <v>38686</v>
          </cell>
          <cell r="X14">
            <v>6.2061000000000002</v>
          </cell>
          <cell r="Z14">
            <v>38686</v>
          </cell>
          <cell r="AA14">
            <v>6.4302000000000001</v>
          </cell>
          <cell r="AC14">
            <v>38686</v>
          </cell>
          <cell r="AD14">
            <v>6.8080999999999996</v>
          </cell>
          <cell r="AF14">
            <v>38686</v>
          </cell>
          <cell r="AG14">
            <v>7.5689000000000002</v>
          </cell>
          <cell r="AI14">
            <v>38686</v>
          </cell>
          <cell r="AJ14">
            <v>7.7416</v>
          </cell>
          <cell r="AL14">
            <v>38686</v>
          </cell>
          <cell r="AM14">
            <v>7.8186999999999998</v>
          </cell>
          <cell r="AO14">
            <v>38686</v>
          </cell>
          <cell r="AP14">
            <v>8.0717999999999996</v>
          </cell>
          <cell r="AR14">
            <v>38686</v>
          </cell>
          <cell r="AS14">
            <v>8.4811999999999994</v>
          </cell>
        </row>
        <row r="15">
          <cell r="E15">
            <v>38716</v>
          </cell>
          <cell r="F15">
            <v>5.2343999999999999</v>
          </cell>
          <cell r="H15">
            <v>38716</v>
          </cell>
          <cell r="I15">
            <v>5.3193000000000001</v>
          </cell>
          <cell r="K15">
            <v>38716</v>
          </cell>
          <cell r="L15">
            <v>5.4687000000000001</v>
          </cell>
          <cell r="N15">
            <v>38716</v>
          </cell>
          <cell r="O15">
            <v>5.4886999999999997</v>
          </cell>
          <cell r="Q15">
            <v>38716</v>
          </cell>
          <cell r="R15">
            <v>5.5277000000000003</v>
          </cell>
          <cell r="T15">
            <v>38716</v>
          </cell>
          <cell r="U15">
            <v>5.7401999999999997</v>
          </cell>
          <cell r="W15">
            <v>38716</v>
          </cell>
          <cell r="X15">
            <v>5.883</v>
          </cell>
          <cell r="Z15">
            <v>38716</v>
          </cell>
          <cell r="AA15">
            <v>6.1929999999999996</v>
          </cell>
          <cell r="AC15">
            <v>38716</v>
          </cell>
          <cell r="AD15">
            <v>6.6753999999999998</v>
          </cell>
          <cell r="AF15">
            <v>38716</v>
          </cell>
          <cell r="AG15">
            <v>7.2811000000000003</v>
          </cell>
          <cell r="AI15">
            <v>38716</v>
          </cell>
          <cell r="AJ15">
            <v>7.8947000000000003</v>
          </cell>
          <cell r="AL15">
            <v>38716</v>
          </cell>
          <cell r="AM15">
            <v>7.9074999999999998</v>
          </cell>
          <cell r="AO15">
            <v>38716</v>
          </cell>
          <cell r="AP15">
            <v>7.9161000000000001</v>
          </cell>
          <cell r="AR15">
            <v>38716</v>
          </cell>
          <cell r="AS15">
            <v>8.2889999999999997</v>
          </cell>
        </row>
        <row r="16">
          <cell r="E16">
            <v>38748</v>
          </cell>
          <cell r="F16">
            <v>5.4089999999999998</v>
          </cell>
          <cell r="H16">
            <v>38748</v>
          </cell>
          <cell r="I16">
            <v>5.4626000000000001</v>
          </cell>
          <cell r="K16">
            <v>38748</v>
          </cell>
          <cell r="L16">
            <v>5.6280999999999999</v>
          </cell>
          <cell r="N16">
            <v>38748</v>
          </cell>
          <cell r="O16">
            <v>5.6639999999999997</v>
          </cell>
          <cell r="Q16">
            <v>38748</v>
          </cell>
          <cell r="R16">
            <v>5.6999000000000004</v>
          </cell>
          <cell r="T16">
            <v>38748</v>
          </cell>
          <cell r="U16">
            <v>5.9233000000000002</v>
          </cell>
          <cell r="W16">
            <v>38748</v>
          </cell>
          <cell r="X16">
            <v>6.0951000000000004</v>
          </cell>
          <cell r="Z16">
            <v>38748</v>
          </cell>
          <cell r="AA16">
            <v>6.3249000000000004</v>
          </cell>
          <cell r="AC16">
            <v>38748</v>
          </cell>
          <cell r="AD16">
            <v>6.6595000000000004</v>
          </cell>
          <cell r="AF16">
            <v>38748</v>
          </cell>
          <cell r="AG16">
            <v>7.3109000000000002</v>
          </cell>
          <cell r="AI16">
            <v>38748</v>
          </cell>
          <cell r="AJ16">
            <v>7.3532999999999999</v>
          </cell>
          <cell r="AL16">
            <v>38748</v>
          </cell>
          <cell r="AM16">
            <v>7.8509000000000002</v>
          </cell>
          <cell r="AO16">
            <v>38748</v>
          </cell>
          <cell r="AP16">
            <v>8.0111000000000008</v>
          </cell>
          <cell r="AR16">
            <v>38748</v>
          </cell>
          <cell r="AS16">
            <v>8.1417000000000002</v>
          </cell>
        </row>
        <row r="17">
          <cell r="E17">
            <v>38776</v>
          </cell>
          <cell r="F17">
            <v>5.3106</v>
          </cell>
          <cell r="H17">
            <v>38776</v>
          </cell>
          <cell r="I17">
            <v>5.3800999999999997</v>
          </cell>
          <cell r="K17">
            <v>38776</v>
          </cell>
          <cell r="L17">
            <v>5.5209999999999999</v>
          </cell>
          <cell r="N17">
            <v>38776</v>
          </cell>
          <cell r="O17">
            <v>5.5917000000000003</v>
          </cell>
          <cell r="Q17">
            <v>38776</v>
          </cell>
          <cell r="R17">
            <v>5.6611000000000002</v>
          </cell>
          <cell r="T17">
            <v>38776</v>
          </cell>
          <cell r="U17">
            <v>5.8570000000000002</v>
          </cell>
          <cell r="W17">
            <v>38776</v>
          </cell>
          <cell r="X17">
            <v>6.0460000000000003</v>
          </cell>
          <cell r="Z17">
            <v>38776</v>
          </cell>
          <cell r="AA17">
            <v>6.2560000000000002</v>
          </cell>
          <cell r="AC17">
            <v>38776</v>
          </cell>
          <cell r="AD17">
            <v>6.7018000000000004</v>
          </cell>
          <cell r="AF17">
            <v>38776</v>
          </cell>
          <cell r="AG17">
            <v>6.9771000000000001</v>
          </cell>
          <cell r="AI17">
            <v>38776</v>
          </cell>
          <cell r="AJ17">
            <v>6.9463999999999997</v>
          </cell>
          <cell r="AL17">
            <v>38776</v>
          </cell>
          <cell r="AM17">
            <v>7.6420000000000003</v>
          </cell>
          <cell r="AO17">
            <v>38776</v>
          </cell>
          <cell r="AP17">
            <v>7.6692</v>
          </cell>
          <cell r="AR17">
            <v>38776</v>
          </cell>
          <cell r="AS17">
            <v>7.7968000000000002</v>
          </cell>
        </row>
        <row r="18">
          <cell r="E18">
            <v>38807</v>
          </cell>
          <cell r="F18">
            <v>5.6787000000000001</v>
          </cell>
          <cell r="H18">
            <v>38807</v>
          </cell>
          <cell r="I18">
            <v>5.7788000000000004</v>
          </cell>
          <cell r="K18">
            <v>38807</v>
          </cell>
          <cell r="L18">
            <v>5.9017999999999997</v>
          </cell>
          <cell r="N18">
            <v>38807</v>
          </cell>
          <cell r="O18">
            <v>5.9333999999999998</v>
          </cell>
          <cell r="Q18">
            <v>38807</v>
          </cell>
          <cell r="R18">
            <v>6.0396999999999998</v>
          </cell>
          <cell r="T18">
            <v>38807</v>
          </cell>
          <cell r="U18">
            <v>6.1976000000000004</v>
          </cell>
          <cell r="W18">
            <v>38807</v>
          </cell>
          <cell r="X18">
            <v>6.4874000000000001</v>
          </cell>
          <cell r="Z18">
            <v>38807</v>
          </cell>
          <cell r="AA18">
            <v>6.6108000000000002</v>
          </cell>
          <cell r="AC18">
            <v>38807</v>
          </cell>
          <cell r="AD18">
            <v>6.9569000000000001</v>
          </cell>
          <cell r="AF18">
            <v>38807</v>
          </cell>
          <cell r="AG18">
            <v>7.7283999999999997</v>
          </cell>
          <cell r="AI18">
            <v>38807</v>
          </cell>
          <cell r="AJ18">
            <v>7.8272000000000004</v>
          </cell>
          <cell r="AL18">
            <v>38807</v>
          </cell>
          <cell r="AM18">
            <v>7.9798</v>
          </cell>
          <cell r="AO18">
            <v>38807</v>
          </cell>
          <cell r="AP18">
            <v>7.8890000000000002</v>
          </cell>
          <cell r="AR18">
            <v>38807</v>
          </cell>
          <cell r="AS18">
            <v>8.1837</v>
          </cell>
        </row>
        <row r="19">
          <cell r="E19">
            <v>38835</v>
          </cell>
          <cell r="F19">
            <v>5.9843999999999999</v>
          </cell>
          <cell r="H19">
            <v>38835</v>
          </cell>
          <cell r="I19">
            <v>6.0446999999999997</v>
          </cell>
          <cell r="K19">
            <v>38835</v>
          </cell>
          <cell r="L19">
            <v>6.1677999999999997</v>
          </cell>
          <cell r="N19">
            <v>38835</v>
          </cell>
          <cell r="O19">
            <v>6.2092000000000001</v>
          </cell>
          <cell r="Q19">
            <v>38835</v>
          </cell>
          <cell r="R19">
            <v>6.3103999999999996</v>
          </cell>
          <cell r="T19">
            <v>38835</v>
          </cell>
          <cell r="U19">
            <v>6.4454000000000002</v>
          </cell>
          <cell r="W19">
            <v>38835</v>
          </cell>
          <cell r="X19">
            <v>6.6971999999999996</v>
          </cell>
          <cell r="Z19">
            <v>38835</v>
          </cell>
          <cell r="AA19">
            <v>6.8613</v>
          </cell>
          <cell r="AC19">
            <v>38835</v>
          </cell>
          <cell r="AD19">
            <v>7.2434000000000003</v>
          </cell>
          <cell r="AF19">
            <v>38835</v>
          </cell>
          <cell r="AG19">
            <v>7.9076000000000004</v>
          </cell>
          <cell r="AI19">
            <v>38835</v>
          </cell>
          <cell r="AJ19">
            <v>8.1351999999999993</v>
          </cell>
          <cell r="AL19">
            <v>38835</v>
          </cell>
          <cell r="AM19">
            <v>8.1384000000000007</v>
          </cell>
          <cell r="AO19">
            <v>38835</v>
          </cell>
          <cell r="AP19">
            <v>8.1660000000000004</v>
          </cell>
          <cell r="AR19">
            <v>38835</v>
          </cell>
          <cell r="AS19">
            <v>8.3515999999999995</v>
          </cell>
        </row>
        <row r="20">
          <cell r="E20">
            <v>38868</v>
          </cell>
          <cell r="F20">
            <v>6.0431999999999997</v>
          </cell>
          <cell r="H20">
            <v>38868</v>
          </cell>
          <cell r="I20">
            <v>6.0993000000000004</v>
          </cell>
          <cell r="K20">
            <v>38868</v>
          </cell>
          <cell r="L20">
            <v>6.2237</v>
          </cell>
          <cell r="N20">
            <v>38868</v>
          </cell>
          <cell r="O20">
            <v>6.2533000000000003</v>
          </cell>
          <cell r="Q20">
            <v>38868</v>
          </cell>
          <cell r="R20">
            <v>6.3856000000000002</v>
          </cell>
          <cell r="T20">
            <v>38868</v>
          </cell>
          <cell r="U20">
            <v>6.5065999999999997</v>
          </cell>
          <cell r="W20">
            <v>38868</v>
          </cell>
          <cell r="X20">
            <v>6.7201000000000004</v>
          </cell>
          <cell r="Z20">
            <v>38868</v>
          </cell>
          <cell r="AA20">
            <v>6.9341999999999997</v>
          </cell>
          <cell r="AC20">
            <v>38868</v>
          </cell>
          <cell r="AD20">
            <v>7.3963999999999999</v>
          </cell>
          <cell r="AF20">
            <v>38868</v>
          </cell>
          <cell r="AG20">
            <v>8.0670999999999999</v>
          </cell>
          <cell r="AI20">
            <v>38868</v>
          </cell>
          <cell r="AJ20">
            <v>8.2199000000000009</v>
          </cell>
          <cell r="AL20">
            <v>38868</v>
          </cell>
          <cell r="AM20">
            <v>8.2471999999999994</v>
          </cell>
          <cell r="AO20">
            <v>38868</v>
          </cell>
          <cell r="AP20">
            <v>8.5317000000000007</v>
          </cell>
          <cell r="AR20">
            <v>38868</v>
          </cell>
          <cell r="AS20">
            <v>8.5402000000000005</v>
          </cell>
        </row>
        <row r="21">
          <cell r="E21">
            <v>38898</v>
          </cell>
          <cell r="F21">
            <v>6.0060000000000002</v>
          </cell>
          <cell r="H21">
            <v>38898</v>
          </cell>
          <cell r="I21">
            <v>6.0892999999999997</v>
          </cell>
          <cell r="K21">
            <v>38898</v>
          </cell>
          <cell r="L21">
            <v>6.2306999999999997</v>
          </cell>
          <cell r="N21">
            <v>38898</v>
          </cell>
          <cell r="O21">
            <v>6.2321999999999997</v>
          </cell>
          <cell r="Q21">
            <v>38898</v>
          </cell>
          <cell r="R21">
            <v>6.3742000000000001</v>
          </cell>
          <cell r="T21">
            <v>38898</v>
          </cell>
          <cell r="U21">
            <v>6.4457000000000004</v>
          </cell>
          <cell r="W21">
            <v>38898</v>
          </cell>
          <cell r="X21">
            <v>6.7077</v>
          </cell>
          <cell r="Z21">
            <v>38898</v>
          </cell>
          <cell r="AA21">
            <v>6.9596</v>
          </cell>
          <cell r="AC21">
            <v>38898</v>
          </cell>
          <cell r="AD21">
            <v>7.3646000000000003</v>
          </cell>
          <cell r="AF21">
            <v>38898</v>
          </cell>
          <cell r="AG21">
            <v>8.1926000000000005</v>
          </cell>
          <cell r="AI21">
            <v>38898</v>
          </cell>
          <cell r="AJ21">
            <v>8.3150999999999993</v>
          </cell>
          <cell r="AL21">
            <v>38898</v>
          </cell>
          <cell r="AM21">
            <v>8.4518000000000004</v>
          </cell>
          <cell r="AO21">
            <v>38898</v>
          </cell>
          <cell r="AP21">
            <v>8.6475000000000009</v>
          </cell>
          <cell r="AR21">
            <v>38898</v>
          </cell>
          <cell r="AS21">
            <v>8.8750999999999998</v>
          </cell>
        </row>
        <row r="22">
          <cell r="E22">
            <v>38929</v>
          </cell>
          <cell r="F22">
            <v>5.8380999999999998</v>
          </cell>
          <cell r="H22">
            <v>38929</v>
          </cell>
          <cell r="I22">
            <v>5.9310999999999998</v>
          </cell>
          <cell r="K22">
            <v>38929</v>
          </cell>
          <cell r="L22">
            <v>6.0946999999999996</v>
          </cell>
          <cell r="N22">
            <v>38929</v>
          </cell>
          <cell r="O22">
            <v>6.1288999999999998</v>
          </cell>
          <cell r="Q22">
            <v>38929</v>
          </cell>
          <cell r="R22">
            <v>6.1976000000000004</v>
          </cell>
          <cell r="T22">
            <v>38929</v>
          </cell>
          <cell r="U22">
            <v>6.4191000000000003</v>
          </cell>
          <cell r="W22">
            <v>38929</v>
          </cell>
          <cell r="X22">
            <v>6.5964999999999998</v>
          </cell>
          <cell r="Z22">
            <v>38929</v>
          </cell>
          <cell r="AA22">
            <v>6.8156999999999996</v>
          </cell>
          <cell r="AC22">
            <v>38929</v>
          </cell>
          <cell r="AD22">
            <v>7.2884000000000002</v>
          </cell>
          <cell r="AF22">
            <v>38929</v>
          </cell>
          <cell r="AG22">
            <v>8.0075000000000003</v>
          </cell>
          <cell r="AI22">
            <v>38929</v>
          </cell>
          <cell r="AJ22">
            <v>8.048</v>
          </cell>
          <cell r="AL22">
            <v>38929</v>
          </cell>
          <cell r="AM22">
            <v>8.5077999999999996</v>
          </cell>
          <cell r="AO22">
            <v>38929</v>
          </cell>
          <cell r="AP22">
            <v>8.6427999999999994</v>
          </cell>
          <cell r="AR22">
            <v>38929</v>
          </cell>
          <cell r="AS22">
            <v>8.7360000000000007</v>
          </cell>
        </row>
        <row r="23">
          <cell r="E23">
            <v>38960</v>
          </cell>
          <cell r="F23">
            <v>5.6501999999999999</v>
          </cell>
          <cell r="H23">
            <v>38960</v>
          </cell>
          <cell r="I23">
            <v>5.7039999999999997</v>
          </cell>
          <cell r="K23">
            <v>38960</v>
          </cell>
          <cell r="L23">
            <v>5.8780000000000001</v>
          </cell>
          <cell r="N23">
            <v>38960</v>
          </cell>
          <cell r="O23">
            <v>5.8935000000000004</v>
          </cell>
          <cell r="Q23">
            <v>38960</v>
          </cell>
          <cell r="R23">
            <v>5.9722999999999997</v>
          </cell>
          <cell r="T23">
            <v>38960</v>
          </cell>
          <cell r="U23">
            <v>6.1432000000000002</v>
          </cell>
          <cell r="W23">
            <v>38960</v>
          </cell>
          <cell r="X23">
            <v>6.4535</v>
          </cell>
          <cell r="Z23">
            <v>38960</v>
          </cell>
          <cell r="AA23">
            <v>6.5914999999999999</v>
          </cell>
          <cell r="AC23">
            <v>38960</v>
          </cell>
          <cell r="AD23">
            <v>7.3080999999999996</v>
          </cell>
          <cell r="AF23">
            <v>38960</v>
          </cell>
          <cell r="AG23">
            <v>7.8159000000000001</v>
          </cell>
          <cell r="AI23">
            <v>38960</v>
          </cell>
          <cell r="AJ23">
            <v>8.1770999999999994</v>
          </cell>
          <cell r="AL23">
            <v>38960</v>
          </cell>
          <cell r="AM23">
            <v>8.5190999999999999</v>
          </cell>
          <cell r="AO23">
            <v>38960</v>
          </cell>
          <cell r="AP23">
            <v>8.6791</v>
          </cell>
          <cell r="AR23">
            <v>38960</v>
          </cell>
          <cell r="AS23">
            <v>8.7414000000000005</v>
          </cell>
        </row>
        <row r="24">
          <cell r="E24">
            <v>38989</v>
          </cell>
          <cell r="F24">
            <v>5.5513000000000003</v>
          </cell>
          <cell r="H24">
            <v>38989</v>
          </cell>
          <cell r="I24">
            <v>5.6086999999999998</v>
          </cell>
          <cell r="K24">
            <v>38989</v>
          </cell>
          <cell r="L24">
            <v>5.7115</v>
          </cell>
          <cell r="N24">
            <v>38989</v>
          </cell>
          <cell r="O24">
            <v>5.7393999999999998</v>
          </cell>
          <cell r="Q24">
            <v>38989</v>
          </cell>
          <cell r="R24">
            <v>5.8643999999999998</v>
          </cell>
          <cell r="T24">
            <v>38989</v>
          </cell>
          <cell r="U24">
            <v>6.0321999999999996</v>
          </cell>
          <cell r="W24">
            <v>38989</v>
          </cell>
          <cell r="X24">
            <v>6.3574000000000002</v>
          </cell>
          <cell r="Z24">
            <v>38989</v>
          </cell>
          <cell r="AA24">
            <v>6.4645999999999999</v>
          </cell>
          <cell r="AC24">
            <v>38989</v>
          </cell>
          <cell r="AD24">
            <v>7.0225999999999997</v>
          </cell>
          <cell r="AF24">
            <v>38989</v>
          </cell>
          <cell r="AG24">
            <v>7.5858999999999996</v>
          </cell>
          <cell r="AI24">
            <v>38989</v>
          </cell>
          <cell r="AJ24">
            <v>7.9505999999999997</v>
          </cell>
          <cell r="AL24">
            <v>38989</v>
          </cell>
          <cell r="AM24">
            <v>8.2398000000000007</v>
          </cell>
          <cell r="AO24">
            <v>38989</v>
          </cell>
          <cell r="AP24">
            <v>8.5444999999999993</v>
          </cell>
          <cell r="AR24">
            <v>38989</v>
          </cell>
          <cell r="AS24">
            <v>8.5634999999999994</v>
          </cell>
        </row>
        <row r="25">
          <cell r="E25">
            <v>39021</v>
          </cell>
          <cell r="F25">
            <v>5.5187999999999997</v>
          </cell>
          <cell r="H25">
            <v>39021</v>
          </cell>
          <cell r="I25">
            <v>5.5580999999999996</v>
          </cell>
          <cell r="K25">
            <v>39021</v>
          </cell>
          <cell r="L25">
            <v>5.7359</v>
          </cell>
          <cell r="N25">
            <v>39021</v>
          </cell>
          <cell r="O25">
            <v>5.7662000000000004</v>
          </cell>
          <cell r="Q25">
            <v>39021</v>
          </cell>
          <cell r="R25">
            <v>5.8456999999999999</v>
          </cell>
          <cell r="T25">
            <v>39021</v>
          </cell>
          <cell r="U25">
            <v>6.0938999999999997</v>
          </cell>
          <cell r="W25">
            <v>39021</v>
          </cell>
          <cell r="X25">
            <v>6.3030999999999997</v>
          </cell>
          <cell r="Z25">
            <v>39021</v>
          </cell>
          <cell r="AA25">
            <v>6.4512</v>
          </cell>
          <cell r="AC25">
            <v>39021</v>
          </cell>
          <cell r="AD25">
            <v>6.9974999999999996</v>
          </cell>
          <cell r="AF25">
            <v>39021</v>
          </cell>
          <cell r="AG25">
            <v>7.5107999999999997</v>
          </cell>
          <cell r="AI25">
            <v>39021</v>
          </cell>
          <cell r="AJ25">
            <v>7.6493000000000002</v>
          </cell>
          <cell r="AL25">
            <v>39021</v>
          </cell>
          <cell r="AM25">
            <v>8.1342999999999996</v>
          </cell>
          <cell r="AO25">
            <v>39021</v>
          </cell>
          <cell r="AP25">
            <v>8.2200000000000006</v>
          </cell>
          <cell r="AR25">
            <v>39021</v>
          </cell>
          <cell r="AS25">
            <v>8.3965999999999994</v>
          </cell>
        </row>
        <row r="26">
          <cell r="E26">
            <v>39051</v>
          </cell>
          <cell r="F26">
            <v>5.3799000000000001</v>
          </cell>
          <cell r="H26">
            <v>39051</v>
          </cell>
          <cell r="I26">
            <v>5.4470999999999998</v>
          </cell>
          <cell r="K26">
            <v>39051</v>
          </cell>
          <cell r="L26">
            <v>5.5743999999999998</v>
          </cell>
          <cell r="N26">
            <v>39051</v>
          </cell>
          <cell r="O26">
            <v>5.6121999999999996</v>
          </cell>
          <cell r="Q26">
            <v>39051</v>
          </cell>
          <cell r="R26">
            <v>5.6971999999999996</v>
          </cell>
          <cell r="T26">
            <v>39051</v>
          </cell>
          <cell r="U26">
            <v>5.8597999999999999</v>
          </cell>
          <cell r="W26">
            <v>39051</v>
          </cell>
          <cell r="X26">
            <v>6.0871000000000004</v>
          </cell>
          <cell r="Z26">
            <v>39051</v>
          </cell>
          <cell r="AA26">
            <v>6.2725999999999997</v>
          </cell>
          <cell r="AC26">
            <v>39051</v>
          </cell>
          <cell r="AD26">
            <v>6.7348999999999997</v>
          </cell>
          <cell r="AF26">
            <v>39051</v>
          </cell>
          <cell r="AG26">
            <v>7.2724000000000002</v>
          </cell>
          <cell r="AI26">
            <v>39051</v>
          </cell>
          <cell r="AJ26">
            <v>7.5347</v>
          </cell>
          <cell r="AL26">
            <v>39051</v>
          </cell>
          <cell r="AM26">
            <v>7.8066000000000004</v>
          </cell>
          <cell r="AO26">
            <v>39051</v>
          </cell>
          <cell r="AP26">
            <v>7.9497999999999998</v>
          </cell>
          <cell r="AR26">
            <v>39051</v>
          </cell>
          <cell r="AS26">
            <v>8.3064</v>
          </cell>
        </row>
        <row r="27">
          <cell r="E27">
            <v>39080</v>
          </cell>
          <cell r="F27">
            <v>5.6348000000000003</v>
          </cell>
          <cell r="H27">
            <v>39080</v>
          </cell>
          <cell r="I27">
            <v>5.6719999999999997</v>
          </cell>
          <cell r="K27">
            <v>39080</v>
          </cell>
          <cell r="L27">
            <v>5.8270999999999997</v>
          </cell>
          <cell r="N27">
            <v>39080</v>
          </cell>
          <cell r="O27">
            <v>5.8381999999999996</v>
          </cell>
          <cell r="Q27">
            <v>39080</v>
          </cell>
          <cell r="R27">
            <v>5.9783999999999997</v>
          </cell>
          <cell r="T27">
            <v>39080</v>
          </cell>
          <cell r="U27">
            <v>6.1055000000000001</v>
          </cell>
          <cell r="W27">
            <v>39080</v>
          </cell>
          <cell r="X27">
            <v>6.3299000000000003</v>
          </cell>
          <cell r="Z27">
            <v>39080</v>
          </cell>
          <cell r="AA27">
            <v>6.5575000000000001</v>
          </cell>
          <cell r="AC27">
            <v>39080</v>
          </cell>
          <cell r="AD27">
            <v>7.1063999999999998</v>
          </cell>
          <cell r="AF27">
            <v>39080</v>
          </cell>
          <cell r="AG27">
            <v>7.6246999999999998</v>
          </cell>
          <cell r="AI27">
            <v>39080</v>
          </cell>
          <cell r="AJ27">
            <v>7.8535000000000004</v>
          </cell>
          <cell r="AL27">
            <v>39080</v>
          </cell>
          <cell r="AM27">
            <v>7.8673000000000002</v>
          </cell>
          <cell r="AO27">
            <v>39080</v>
          </cell>
          <cell r="AP27">
            <v>8.2518999999999991</v>
          </cell>
          <cell r="AR27">
            <v>39080</v>
          </cell>
          <cell r="AS27">
            <v>8.2705000000000002</v>
          </cell>
        </row>
        <row r="28">
          <cell r="E28">
            <v>39113</v>
          </cell>
          <cell r="F28">
            <v>5.6757</v>
          </cell>
          <cell r="H28">
            <v>39113</v>
          </cell>
          <cell r="I28">
            <v>5.7462</v>
          </cell>
          <cell r="K28">
            <v>39113</v>
          </cell>
          <cell r="L28">
            <v>5.8472</v>
          </cell>
          <cell r="N28">
            <v>39113</v>
          </cell>
          <cell r="O28">
            <v>5.9132999999999996</v>
          </cell>
          <cell r="Q28">
            <v>39113</v>
          </cell>
          <cell r="R28">
            <v>6.0117000000000003</v>
          </cell>
          <cell r="T28">
            <v>39113</v>
          </cell>
          <cell r="U28">
            <v>6.1176000000000004</v>
          </cell>
          <cell r="W28">
            <v>39113</v>
          </cell>
          <cell r="X28">
            <v>6.3849999999999998</v>
          </cell>
          <cell r="Z28">
            <v>39113</v>
          </cell>
          <cell r="AA28">
            <v>6.5579999999999998</v>
          </cell>
          <cell r="AC28">
            <v>39113</v>
          </cell>
          <cell r="AD28">
            <v>7.1292999999999997</v>
          </cell>
          <cell r="AF28">
            <v>39113</v>
          </cell>
          <cell r="AG28">
            <v>7.5084</v>
          </cell>
          <cell r="AI28">
            <v>39113</v>
          </cell>
          <cell r="AJ28">
            <v>7.6497000000000002</v>
          </cell>
          <cell r="AL28">
            <v>39113</v>
          </cell>
          <cell r="AM28">
            <v>7.7111999999999998</v>
          </cell>
          <cell r="AO28">
            <v>39113</v>
          </cell>
          <cell r="AP28">
            <v>7.9664999999999999</v>
          </cell>
          <cell r="AR28">
            <v>39113</v>
          </cell>
          <cell r="AS28">
            <v>8.0798000000000005</v>
          </cell>
        </row>
        <row r="29">
          <cell r="E29">
            <v>39141</v>
          </cell>
          <cell r="F29">
            <v>5.3596000000000004</v>
          </cell>
          <cell r="H29">
            <v>39141</v>
          </cell>
          <cell r="I29">
            <v>5.4789000000000003</v>
          </cell>
          <cell r="K29">
            <v>39141</v>
          </cell>
          <cell r="L29">
            <v>5.5732999999999997</v>
          </cell>
          <cell r="N29">
            <v>39141</v>
          </cell>
          <cell r="O29">
            <v>5.6558999999999999</v>
          </cell>
          <cell r="Q29">
            <v>39141</v>
          </cell>
          <cell r="R29">
            <v>5.7541000000000002</v>
          </cell>
          <cell r="T29">
            <v>39141</v>
          </cell>
          <cell r="U29">
            <v>5.8735999999999997</v>
          </cell>
          <cell r="W29">
            <v>39141</v>
          </cell>
          <cell r="X29">
            <v>5.9645999999999999</v>
          </cell>
          <cell r="Z29">
            <v>39141</v>
          </cell>
          <cell r="AA29">
            <v>6.2454000000000001</v>
          </cell>
          <cell r="AC29">
            <v>39141</v>
          </cell>
          <cell r="AD29">
            <v>6.9568000000000003</v>
          </cell>
          <cell r="AF29">
            <v>39141</v>
          </cell>
          <cell r="AG29">
            <v>7.4273999999999996</v>
          </cell>
          <cell r="AI29">
            <v>39141</v>
          </cell>
          <cell r="AJ29">
            <v>7.726</v>
          </cell>
          <cell r="AL29">
            <v>39141</v>
          </cell>
          <cell r="AM29">
            <v>7.8041</v>
          </cell>
          <cell r="AO29">
            <v>39141</v>
          </cell>
          <cell r="AP29">
            <v>7.9218000000000002</v>
          </cell>
          <cell r="AR29">
            <v>39141</v>
          </cell>
          <cell r="AS29">
            <v>8.0289999999999999</v>
          </cell>
        </row>
        <row r="30">
          <cell r="E30">
            <v>39171</v>
          </cell>
          <cell r="F30">
            <v>5.5991999999999997</v>
          </cell>
          <cell r="H30">
            <v>39171</v>
          </cell>
          <cell r="I30">
            <v>5.6634000000000002</v>
          </cell>
          <cell r="K30">
            <v>39171</v>
          </cell>
          <cell r="L30">
            <v>5.7203999999999997</v>
          </cell>
          <cell r="N30">
            <v>39171</v>
          </cell>
          <cell r="O30">
            <v>5.8498999999999999</v>
          </cell>
          <cell r="Q30">
            <v>39171</v>
          </cell>
          <cell r="R30">
            <v>5.9336000000000002</v>
          </cell>
          <cell r="T30">
            <v>39171</v>
          </cell>
          <cell r="U30">
            <v>6.0787000000000004</v>
          </cell>
          <cell r="W30">
            <v>39171</v>
          </cell>
          <cell r="X30">
            <v>6.3076999999999996</v>
          </cell>
          <cell r="Z30">
            <v>39171</v>
          </cell>
          <cell r="AA30">
            <v>6.5951000000000004</v>
          </cell>
          <cell r="AC30">
            <v>39171</v>
          </cell>
          <cell r="AD30">
            <v>7.1151</v>
          </cell>
          <cell r="AF30">
            <v>39171</v>
          </cell>
          <cell r="AG30">
            <v>7.5494000000000003</v>
          </cell>
          <cell r="AI30">
            <v>39171</v>
          </cell>
          <cell r="AJ30">
            <v>8.0386000000000006</v>
          </cell>
          <cell r="AL30">
            <v>39171</v>
          </cell>
          <cell r="AM30">
            <v>8.0724999999999998</v>
          </cell>
          <cell r="AO30">
            <v>39171</v>
          </cell>
          <cell r="AP30">
            <v>8.3254999999999999</v>
          </cell>
          <cell r="AR30">
            <v>39171</v>
          </cell>
          <cell r="AS30">
            <v>8.4156999999999993</v>
          </cell>
        </row>
        <row r="31">
          <cell r="E31">
            <v>39202</v>
          </cell>
          <cell r="F31">
            <v>5.5026999999999999</v>
          </cell>
          <cell r="H31">
            <v>39202</v>
          </cell>
          <cell r="I31">
            <v>5.5656999999999996</v>
          </cell>
          <cell r="K31">
            <v>39202</v>
          </cell>
          <cell r="L31">
            <v>5.7309000000000001</v>
          </cell>
          <cell r="N31">
            <v>39202</v>
          </cell>
          <cell r="O31">
            <v>5.8087999999999997</v>
          </cell>
          <cell r="Q31">
            <v>39202</v>
          </cell>
          <cell r="R31">
            <v>5.9157999999999999</v>
          </cell>
          <cell r="T31">
            <v>39202</v>
          </cell>
          <cell r="U31">
            <v>6.0278</v>
          </cell>
          <cell r="W31">
            <v>39202</v>
          </cell>
          <cell r="X31">
            <v>6.2754000000000003</v>
          </cell>
          <cell r="Z31">
            <v>39202</v>
          </cell>
          <cell r="AA31">
            <v>6.5652999999999997</v>
          </cell>
          <cell r="AC31">
            <v>39202</v>
          </cell>
          <cell r="AD31">
            <v>7.3371000000000004</v>
          </cell>
          <cell r="AF31">
            <v>39202</v>
          </cell>
          <cell r="AG31">
            <v>7.4215999999999998</v>
          </cell>
          <cell r="AI31">
            <v>39202</v>
          </cell>
          <cell r="AJ31">
            <v>7.6802000000000001</v>
          </cell>
          <cell r="AL31">
            <v>39202</v>
          </cell>
          <cell r="AM31">
            <v>7.8832000000000004</v>
          </cell>
          <cell r="AO31">
            <v>39202</v>
          </cell>
          <cell r="AP31">
            <v>8.0980000000000008</v>
          </cell>
          <cell r="AR31">
            <v>39202</v>
          </cell>
          <cell r="AS31">
            <v>8.4945000000000004</v>
          </cell>
        </row>
        <row r="32">
          <cell r="E32">
            <v>39233</v>
          </cell>
          <cell r="F32">
            <v>5.6067999999999998</v>
          </cell>
          <cell r="H32">
            <v>39233</v>
          </cell>
          <cell r="I32">
            <v>5.6765999999999996</v>
          </cell>
          <cell r="K32">
            <v>39233</v>
          </cell>
          <cell r="L32">
            <v>5.7430000000000003</v>
          </cell>
          <cell r="N32">
            <v>39233</v>
          </cell>
          <cell r="O32">
            <v>5.9615</v>
          </cell>
          <cell r="Q32">
            <v>39233</v>
          </cell>
          <cell r="R32">
            <v>6.1989000000000001</v>
          </cell>
          <cell r="T32">
            <v>39233</v>
          </cell>
          <cell r="U32">
            <v>6.2545999999999999</v>
          </cell>
          <cell r="W32">
            <v>39233</v>
          </cell>
          <cell r="X32">
            <v>6.5141</v>
          </cell>
          <cell r="Z32">
            <v>39233</v>
          </cell>
          <cell r="AA32">
            <v>6.7964000000000002</v>
          </cell>
          <cell r="AC32">
            <v>39233</v>
          </cell>
          <cell r="AD32">
            <v>7.4013</v>
          </cell>
          <cell r="AF32">
            <v>39233</v>
          </cell>
          <cell r="AG32">
            <v>7.7172000000000001</v>
          </cell>
          <cell r="AI32">
            <v>39233</v>
          </cell>
          <cell r="AJ32">
            <v>7.7443999999999997</v>
          </cell>
          <cell r="AL32">
            <v>39233</v>
          </cell>
          <cell r="AM32">
            <v>7.7558999999999996</v>
          </cell>
          <cell r="AO32">
            <v>39233</v>
          </cell>
          <cell r="AP32">
            <v>8.2743000000000002</v>
          </cell>
          <cell r="AR32">
            <v>39233</v>
          </cell>
          <cell r="AS32">
            <v>8.9488000000000003</v>
          </cell>
        </row>
        <row r="33">
          <cell r="E33">
            <v>39262</v>
          </cell>
          <cell r="F33">
            <v>5.7633000000000001</v>
          </cell>
          <cell r="H33">
            <v>39262</v>
          </cell>
          <cell r="I33">
            <v>5.9828999999999999</v>
          </cell>
          <cell r="K33">
            <v>39262</v>
          </cell>
          <cell r="L33">
            <v>5.9988999999999999</v>
          </cell>
          <cell r="N33">
            <v>39262</v>
          </cell>
          <cell r="O33">
            <v>6.1349</v>
          </cell>
          <cell r="Q33">
            <v>39262</v>
          </cell>
          <cell r="R33">
            <v>6.3430999999999997</v>
          </cell>
          <cell r="T33">
            <v>39262</v>
          </cell>
          <cell r="U33">
            <v>6.4298000000000002</v>
          </cell>
          <cell r="W33">
            <v>39262</v>
          </cell>
          <cell r="X33">
            <v>6.6676000000000002</v>
          </cell>
          <cell r="Z33">
            <v>39262</v>
          </cell>
          <cell r="AA33">
            <v>6.9077000000000002</v>
          </cell>
          <cell r="AC33">
            <v>39262</v>
          </cell>
          <cell r="AD33">
            <v>7.4339000000000004</v>
          </cell>
          <cell r="AF33">
            <v>39262</v>
          </cell>
          <cell r="AG33">
            <v>7.8011999999999997</v>
          </cell>
          <cell r="AI33">
            <v>39262</v>
          </cell>
          <cell r="AJ33">
            <v>8.0625999999999998</v>
          </cell>
          <cell r="AL33">
            <v>39262</v>
          </cell>
          <cell r="AM33">
            <v>8.18</v>
          </cell>
          <cell r="AO33">
            <v>39262</v>
          </cell>
          <cell r="AP33">
            <v>8.5992999999999995</v>
          </cell>
          <cell r="AR33">
            <v>39262</v>
          </cell>
          <cell r="AS33">
            <v>8.6340000000000003</v>
          </cell>
        </row>
        <row r="34">
          <cell r="E34">
            <v>39294</v>
          </cell>
          <cell r="F34">
            <v>5.5743</v>
          </cell>
          <cell r="H34">
            <v>39294</v>
          </cell>
          <cell r="I34">
            <v>5.8433000000000002</v>
          </cell>
          <cell r="K34">
            <v>39294</v>
          </cell>
          <cell r="L34">
            <v>5.9009999999999998</v>
          </cell>
          <cell r="N34">
            <v>39294</v>
          </cell>
          <cell r="O34">
            <v>6.0075000000000003</v>
          </cell>
          <cell r="Q34">
            <v>39294</v>
          </cell>
          <cell r="R34">
            <v>6.2295999999999996</v>
          </cell>
          <cell r="T34">
            <v>39294</v>
          </cell>
          <cell r="U34">
            <v>6.3620000000000001</v>
          </cell>
          <cell r="W34">
            <v>39294</v>
          </cell>
          <cell r="X34">
            <v>6.5250000000000004</v>
          </cell>
          <cell r="Z34">
            <v>39294</v>
          </cell>
          <cell r="AA34">
            <v>6.7835000000000001</v>
          </cell>
          <cell r="AC34">
            <v>39294</v>
          </cell>
          <cell r="AD34">
            <v>7.2789999999999999</v>
          </cell>
          <cell r="AF34">
            <v>39294</v>
          </cell>
          <cell r="AG34">
            <v>8.3515999999999995</v>
          </cell>
          <cell r="AI34">
            <v>39294</v>
          </cell>
          <cell r="AJ34">
            <v>8.5755999999999997</v>
          </cell>
          <cell r="AL34">
            <v>39294</v>
          </cell>
          <cell r="AM34">
            <v>8.9298000000000002</v>
          </cell>
          <cell r="AO34">
            <v>39294</v>
          </cell>
          <cell r="AP34">
            <v>9.4261999999999997</v>
          </cell>
          <cell r="AR34">
            <v>39294</v>
          </cell>
          <cell r="AS34">
            <v>9.7563999999999993</v>
          </cell>
        </row>
        <row r="35">
          <cell r="E35">
            <v>39325</v>
          </cell>
          <cell r="F35">
            <v>5.7173999999999996</v>
          </cell>
          <cell r="H35">
            <v>39325</v>
          </cell>
          <cell r="I35">
            <v>5.8018999999999998</v>
          </cell>
          <cell r="K35">
            <v>39325</v>
          </cell>
          <cell r="L35">
            <v>5.9432</v>
          </cell>
          <cell r="N35">
            <v>39325</v>
          </cell>
          <cell r="O35">
            <v>6.0194000000000001</v>
          </cell>
          <cell r="Q35">
            <v>39325</v>
          </cell>
          <cell r="R35">
            <v>6.1703000000000001</v>
          </cell>
          <cell r="T35">
            <v>39325</v>
          </cell>
          <cell r="U35">
            <v>6.3913000000000002</v>
          </cell>
          <cell r="W35">
            <v>39325</v>
          </cell>
          <cell r="X35">
            <v>6.5648999999999997</v>
          </cell>
          <cell r="Z35">
            <v>39325</v>
          </cell>
          <cell r="AA35">
            <v>6.7855999999999996</v>
          </cell>
          <cell r="AC35">
            <v>39325</v>
          </cell>
          <cell r="AD35">
            <v>7.9497</v>
          </cell>
          <cell r="AF35">
            <v>39325</v>
          </cell>
          <cell r="AG35">
            <v>8.6754999999999995</v>
          </cell>
          <cell r="AI35">
            <v>39325</v>
          </cell>
          <cell r="AJ35">
            <v>8.7051999999999996</v>
          </cell>
          <cell r="AL35">
            <v>39325</v>
          </cell>
          <cell r="AM35">
            <v>9.0617000000000001</v>
          </cell>
          <cell r="AO35">
            <v>39325</v>
          </cell>
          <cell r="AP35">
            <v>9.8191000000000006</v>
          </cell>
          <cell r="AR35">
            <v>39325</v>
          </cell>
          <cell r="AS35">
            <v>10.093299999999999</v>
          </cell>
        </row>
        <row r="36">
          <cell r="E36">
            <v>39353</v>
          </cell>
          <cell r="F36">
            <v>5.7412999999999998</v>
          </cell>
          <cell r="H36">
            <v>39353</v>
          </cell>
          <cell r="I36">
            <v>5.8518999999999997</v>
          </cell>
          <cell r="K36">
            <v>39353</v>
          </cell>
          <cell r="L36">
            <v>6.0743</v>
          </cell>
          <cell r="N36">
            <v>39353</v>
          </cell>
          <cell r="O36">
            <v>6.0834000000000001</v>
          </cell>
          <cell r="Q36">
            <v>39353</v>
          </cell>
          <cell r="R36">
            <v>6.2808999999999999</v>
          </cell>
          <cell r="T36">
            <v>39353</v>
          </cell>
          <cell r="U36">
            <v>6.4736000000000002</v>
          </cell>
          <cell r="W36">
            <v>39353</v>
          </cell>
          <cell r="X36">
            <v>6.6344000000000003</v>
          </cell>
          <cell r="Z36">
            <v>39353</v>
          </cell>
          <cell r="AA36">
            <v>6.9573</v>
          </cell>
          <cell r="AC36">
            <v>39353</v>
          </cell>
          <cell r="AD36">
            <v>7.8887</v>
          </cell>
          <cell r="AF36">
            <v>39353</v>
          </cell>
          <cell r="AG36">
            <v>8.6067</v>
          </cell>
          <cell r="AI36">
            <v>39353</v>
          </cell>
          <cell r="AJ36">
            <v>8.6080000000000005</v>
          </cell>
          <cell r="AL36">
            <v>39353</v>
          </cell>
          <cell r="AM36">
            <v>8.6294000000000004</v>
          </cell>
          <cell r="AO36">
            <v>39353</v>
          </cell>
          <cell r="AP36">
            <v>9.2393999999999998</v>
          </cell>
          <cell r="AR36">
            <v>39353</v>
          </cell>
          <cell r="AS36">
            <v>9.3298000000000005</v>
          </cell>
        </row>
        <row r="37">
          <cell r="E37">
            <v>39386</v>
          </cell>
          <cell r="F37">
            <v>5.6307999999999998</v>
          </cell>
          <cell r="H37">
            <v>39386</v>
          </cell>
          <cell r="I37">
            <v>5.6961000000000004</v>
          </cell>
          <cell r="K37">
            <v>39386</v>
          </cell>
          <cell r="L37">
            <v>5.9511000000000003</v>
          </cell>
          <cell r="N37">
            <v>39386</v>
          </cell>
          <cell r="O37">
            <v>5.9626999999999999</v>
          </cell>
          <cell r="Q37">
            <v>39386</v>
          </cell>
          <cell r="R37">
            <v>6.1706000000000003</v>
          </cell>
          <cell r="T37">
            <v>39386</v>
          </cell>
          <cell r="U37">
            <v>6.3502999999999998</v>
          </cell>
          <cell r="W37">
            <v>39386</v>
          </cell>
          <cell r="X37">
            <v>6.4923000000000002</v>
          </cell>
          <cell r="Z37">
            <v>39386</v>
          </cell>
          <cell r="AA37">
            <v>6.7008000000000001</v>
          </cell>
          <cell r="AC37">
            <v>39386</v>
          </cell>
          <cell r="AD37">
            <v>7.7114000000000003</v>
          </cell>
          <cell r="AF37">
            <v>39386</v>
          </cell>
          <cell r="AG37">
            <v>8.4925999999999995</v>
          </cell>
          <cell r="AI37">
            <v>39386</v>
          </cell>
          <cell r="AJ37">
            <v>8.5859000000000005</v>
          </cell>
          <cell r="AL37">
            <v>39386</v>
          </cell>
          <cell r="AM37">
            <v>8.6597000000000008</v>
          </cell>
          <cell r="AO37">
            <v>39386</v>
          </cell>
          <cell r="AP37">
            <v>9.2230000000000008</v>
          </cell>
          <cell r="AR37">
            <v>39386</v>
          </cell>
          <cell r="AS37">
            <v>9.3780999999999999</v>
          </cell>
        </row>
        <row r="38">
          <cell r="E38">
            <v>39416</v>
          </cell>
          <cell r="F38">
            <v>5.3228999999999997</v>
          </cell>
          <cell r="H38">
            <v>39416</v>
          </cell>
          <cell r="I38">
            <v>5.5118</v>
          </cell>
          <cell r="K38">
            <v>39416</v>
          </cell>
          <cell r="L38">
            <v>5.8562000000000003</v>
          </cell>
          <cell r="N38">
            <v>39416</v>
          </cell>
          <cell r="O38">
            <v>5.8712</v>
          </cell>
          <cell r="Q38">
            <v>39416</v>
          </cell>
          <cell r="R38">
            <v>6.0103</v>
          </cell>
          <cell r="T38">
            <v>39416</v>
          </cell>
          <cell r="U38">
            <v>6.1862000000000004</v>
          </cell>
          <cell r="W38">
            <v>39416</v>
          </cell>
          <cell r="X38">
            <v>6.3436000000000003</v>
          </cell>
          <cell r="Z38">
            <v>39416</v>
          </cell>
          <cell r="AA38">
            <v>6.5979999999999999</v>
          </cell>
          <cell r="AC38">
            <v>39416</v>
          </cell>
          <cell r="AD38">
            <v>8.5213999999999999</v>
          </cell>
          <cell r="AF38">
            <v>39416</v>
          </cell>
          <cell r="AG38">
            <v>8.7614000000000001</v>
          </cell>
          <cell r="AI38">
            <v>39416</v>
          </cell>
          <cell r="AJ38">
            <v>8.8681999999999999</v>
          </cell>
          <cell r="AL38">
            <v>39416</v>
          </cell>
          <cell r="AM38">
            <v>8.9985999999999997</v>
          </cell>
          <cell r="AO38">
            <v>39416</v>
          </cell>
          <cell r="AP38">
            <v>9.8318999999999992</v>
          </cell>
          <cell r="AR38">
            <v>39416</v>
          </cell>
          <cell r="AS38">
            <v>10.263500000000001</v>
          </cell>
        </row>
        <row r="39">
          <cell r="E39">
            <v>39447</v>
          </cell>
          <cell r="F39">
            <v>5.4542000000000002</v>
          </cell>
          <cell r="H39">
            <v>39447</v>
          </cell>
          <cell r="I39">
            <v>5.4757999999999996</v>
          </cell>
          <cell r="K39">
            <v>39447</v>
          </cell>
          <cell r="L39">
            <v>5.9617000000000004</v>
          </cell>
          <cell r="N39">
            <v>39447</v>
          </cell>
          <cell r="O39">
            <v>5.9641999999999999</v>
          </cell>
          <cell r="Q39">
            <v>39447</v>
          </cell>
          <cell r="R39">
            <v>6.1768999999999998</v>
          </cell>
          <cell r="T39">
            <v>39447</v>
          </cell>
          <cell r="U39">
            <v>6.3150000000000004</v>
          </cell>
          <cell r="W39">
            <v>39447</v>
          </cell>
          <cell r="X39">
            <v>6.5632000000000001</v>
          </cell>
          <cell r="Z39">
            <v>39447</v>
          </cell>
          <cell r="AA39">
            <v>6.6557000000000004</v>
          </cell>
          <cell r="AC39">
            <v>39447</v>
          </cell>
          <cell r="AD39">
            <v>8.7579999999999991</v>
          </cell>
          <cell r="AF39">
            <v>39447</v>
          </cell>
          <cell r="AG39">
            <v>8.782</v>
          </cell>
          <cell r="AI39">
            <v>39447</v>
          </cell>
          <cell r="AJ39">
            <v>9.3755000000000006</v>
          </cell>
          <cell r="AL39">
            <v>39447</v>
          </cell>
          <cell r="AM39">
            <v>9.3775999999999993</v>
          </cell>
          <cell r="AO39">
            <v>39447</v>
          </cell>
          <cell r="AP39">
            <v>10.0413</v>
          </cell>
          <cell r="AR39">
            <v>39447</v>
          </cell>
          <cell r="AS39">
            <v>10.0427</v>
          </cell>
        </row>
        <row r="40">
          <cell r="E40">
            <v>39478</v>
          </cell>
          <cell r="F40">
            <v>5.3045999999999998</v>
          </cell>
          <cell r="H40">
            <v>39478</v>
          </cell>
          <cell r="I40">
            <v>5.4729000000000001</v>
          </cell>
          <cell r="K40">
            <v>39478</v>
          </cell>
          <cell r="L40">
            <v>6.0129999999999999</v>
          </cell>
          <cell r="N40">
            <v>39478</v>
          </cell>
          <cell r="O40">
            <v>6.0137</v>
          </cell>
          <cell r="Q40">
            <v>39478</v>
          </cell>
          <cell r="R40">
            <v>6.1037999999999997</v>
          </cell>
          <cell r="T40">
            <v>39478</v>
          </cell>
          <cell r="U40">
            <v>6.3483999999999998</v>
          </cell>
          <cell r="W40">
            <v>39478</v>
          </cell>
          <cell r="X40">
            <v>6.5758999999999999</v>
          </cell>
          <cell r="Z40">
            <v>39478</v>
          </cell>
          <cell r="AA40">
            <v>6.7244999999999999</v>
          </cell>
          <cell r="AC40">
            <v>39478</v>
          </cell>
          <cell r="AD40">
            <v>8.5495999999999999</v>
          </cell>
          <cell r="AF40">
            <v>39478</v>
          </cell>
          <cell r="AG40">
            <v>8.8553999999999995</v>
          </cell>
          <cell r="AI40">
            <v>39478</v>
          </cell>
          <cell r="AJ40">
            <v>9.9077999999999999</v>
          </cell>
          <cell r="AL40">
            <v>39478</v>
          </cell>
          <cell r="AM40">
            <v>9.9095999999999993</v>
          </cell>
          <cell r="AO40">
            <v>39478</v>
          </cell>
          <cell r="AP40">
            <v>10.5928</v>
          </cell>
          <cell r="AR40">
            <v>39478</v>
          </cell>
          <cell r="AS40">
            <v>10.600899999999999</v>
          </cell>
        </row>
        <row r="41">
          <cell r="E41">
            <v>39507</v>
          </cell>
          <cell r="F41">
            <v>5.2931999999999997</v>
          </cell>
          <cell r="H41">
            <v>39507</v>
          </cell>
          <cell r="I41">
            <v>5.3796999999999997</v>
          </cell>
          <cell r="K41">
            <v>39507</v>
          </cell>
          <cell r="L41">
            <v>5.9626999999999999</v>
          </cell>
          <cell r="N41">
            <v>39507</v>
          </cell>
          <cell r="O41">
            <v>6.0228000000000002</v>
          </cell>
          <cell r="Q41">
            <v>39507</v>
          </cell>
          <cell r="R41">
            <v>6.1779999999999999</v>
          </cell>
          <cell r="T41">
            <v>39507</v>
          </cell>
          <cell r="U41">
            <v>6.3072999999999997</v>
          </cell>
          <cell r="W41">
            <v>39507</v>
          </cell>
          <cell r="X41">
            <v>6.6891999999999996</v>
          </cell>
          <cell r="Z41">
            <v>39507</v>
          </cell>
          <cell r="AA41">
            <v>6.7843</v>
          </cell>
          <cell r="AC41">
            <v>39507</v>
          </cell>
          <cell r="AD41">
            <v>9.5646000000000004</v>
          </cell>
          <cell r="AF41">
            <v>39507</v>
          </cell>
          <cell r="AG41">
            <v>9.5717999999999996</v>
          </cell>
          <cell r="AI41">
            <v>39507</v>
          </cell>
          <cell r="AJ41">
            <v>9.5835000000000008</v>
          </cell>
          <cell r="AL41">
            <v>39507</v>
          </cell>
          <cell r="AM41">
            <v>10.1013</v>
          </cell>
          <cell r="AO41">
            <v>39507</v>
          </cell>
          <cell r="AP41">
            <v>10.6137</v>
          </cell>
          <cell r="AR41">
            <v>39507</v>
          </cell>
          <cell r="AS41">
            <v>10.635199999999999</v>
          </cell>
        </row>
        <row r="42">
          <cell r="E42">
            <v>39538</v>
          </cell>
          <cell r="F42">
            <v>5.3856999999999999</v>
          </cell>
          <cell r="H42">
            <v>39538</v>
          </cell>
          <cell r="I42">
            <v>5.4798999999999998</v>
          </cell>
          <cell r="K42">
            <v>39538</v>
          </cell>
          <cell r="L42">
            <v>5.8244999999999996</v>
          </cell>
          <cell r="N42">
            <v>39538</v>
          </cell>
          <cell r="O42">
            <v>5.8434999999999997</v>
          </cell>
          <cell r="Q42">
            <v>39538</v>
          </cell>
          <cell r="R42">
            <v>6.1269999999999998</v>
          </cell>
          <cell r="T42">
            <v>39538</v>
          </cell>
          <cell r="U42">
            <v>6.3289999999999997</v>
          </cell>
          <cell r="W42">
            <v>39538</v>
          </cell>
          <cell r="X42">
            <v>6.7750000000000004</v>
          </cell>
          <cell r="Z42">
            <v>39538</v>
          </cell>
          <cell r="AA42">
            <v>6.8933</v>
          </cell>
          <cell r="AC42">
            <v>39538</v>
          </cell>
          <cell r="AD42">
            <v>9.7866</v>
          </cell>
          <cell r="AF42">
            <v>39538</v>
          </cell>
          <cell r="AG42">
            <v>9.9207000000000001</v>
          </cell>
          <cell r="AI42">
            <v>39538</v>
          </cell>
          <cell r="AJ42">
            <v>9.9502000000000006</v>
          </cell>
          <cell r="AL42">
            <v>39538</v>
          </cell>
          <cell r="AM42">
            <v>10.4918</v>
          </cell>
          <cell r="AO42">
            <v>39538</v>
          </cell>
          <cell r="AP42">
            <v>10.864100000000001</v>
          </cell>
          <cell r="AR42">
            <v>39538</v>
          </cell>
          <cell r="AS42">
            <v>11.53</v>
          </cell>
        </row>
        <row r="43">
          <cell r="E43">
            <v>39568</v>
          </cell>
          <cell r="F43">
            <v>5.3936000000000002</v>
          </cell>
          <cell r="H43">
            <v>39568</v>
          </cell>
          <cell r="I43">
            <v>5.4539999999999997</v>
          </cell>
          <cell r="K43">
            <v>39568</v>
          </cell>
          <cell r="L43">
            <v>5.7587999999999999</v>
          </cell>
          <cell r="N43">
            <v>39568</v>
          </cell>
          <cell r="O43">
            <v>5.8433000000000002</v>
          </cell>
          <cell r="Q43">
            <v>39568</v>
          </cell>
          <cell r="R43">
            <v>6.2298</v>
          </cell>
          <cell r="T43">
            <v>39568</v>
          </cell>
          <cell r="U43">
            <v>6.4260000000000002</v>
          </cell>
          <cell r="W43">
            <v>39568</v>
          </cell>
          <cell r="X43">
            <v>6.8613</v>
          </cell>
          <cell r="Z43">
            <v>39568</v>
          </cell>
          <cell r="AA43">
            <v>7.0236999999999998</v>
          </cell>
          <cell r="AC43">
            <v>39568</v>
          </cell>
          <cell r="AD43">
            <v>9.2604000000000006</v>
          </cell>
          <cell r="AF43">
            <v>39568</v>
          </cell>
          <cell r="AG43">
            <v>9.5038</v>
          </cell>
          <cell r="AI43">
            <v>39568</v>
          </cell>
          <cell r="AJ43">
            <v>9.6183999999999994</v>
          </cell>
          <cell r="AL43">
            <v>39568</v>
          </cell>
          <cell r="AM43">
            <v>9.9061000000000003</v>
          </cell>
          <cell r="AO43">
            <v>39568</v>
          </cell>
          <cell r="AP43">
            <v>10.8452</v>
          </cell>
          <cell r="AR43">
            <v>39568</v>
          </cell>
          <cell r="AS43">
            <v>10.9848</v>
          </cell>
        </row>
        <row r="44">
          <cell r="E44">
            <v>39598</v>
          </cell>
          <cell r="F44">
            <v>5.6029</v>
          </cell>
          <cell r="H44">
            <v>39598</v>
          </cell>
          <cell r="I44">
            <v>5.6775000000000002</v>
          </cell>
          <cell r="K44">
            <v>39598</v>
          </cell>
          <cell r="L44">
            <v>6.0697000000000001</v>
          </cell>
          <cell r="N44">
            <v>39598</v>
          </cell>
          <cell r="O44">
            <v>6.0918000000000001</v>
          </cell>
          <cell r="Q44">
            <v>39598</v>
          </cell>
          <cell r="R44">
            <v>6.4436</v>
          </cell>
          <cell r="T44">
            <v>39598</v>
          </cell>
          <cell r="U44">
            <v>6.6757999999999997</v>
          </cell>
          <cell r="W44">
            <v>39598</v>
          </cell>
          <cell r="X44">
            <v>7.1645000000000003</v>
          </cell>
          <cell r="Z44">
            <v>39598</v>
          </cell>
          <cell r="AA44">
            <v>7.2709000000000001</v>
          </cell>
          <cell r="AC44">
            <v>39598</v>
          </cell>
          <cell r="AD44">
            <v>8.6304999999999996</v>
          </cell>
          <cell r="AF44">
            <v>39598</v>
          </cell>
          <cell r="AG44">
            <v>9.0959000000000003</v>
          </cell>
          <cell r="AI44">
            <v>39598</v>
          </cell>
          <cell r="AJ44">
            <v>9.16</v>
          </cell>
          <cell r="AL44">
            <v>39598</v>
          </cell>
          <cell r="AM44">
            <v>9.7538</v>
          </cell>
          <cell r="AO44">
            <v>39598</v>
          </cell>
          <cell r="AP44">
            <v>10.6112</v>
          </cell>
          <cell r="AR44">
            <v>39598</v>
          </cell>
          <cell r="AS44">
            <v>11.335699999999999</v>
          </cell>
        </row>
        <row r="45">
          <cell r="E45">
            <v>39629</v>
          </cell>
          <cell r="F45">
            <v>5.4683000000000002</v>
          </cell>
          <cell r="H45">
            <v>39629</v>
          </cell>
          <cell r="I45">
            <v>5.6540999999999997</v>
          </cell>
          <cell r="K45">
            <v>39629</v>
          </cell>
          <cell r="L45">
            <v>5.9579000000000004</v>
          </cell>
          <cell r="N45">
            <v>39629</v>
          </cell>
          <cell r="O45">
            <v>6.0275999999999996</v>
          </cell>
          <cell r="Q45">
            <v>39629</v>
          </cell>
          <cell r="R45">
            <v>6.3446999999999996</v>
          </cell>
          <cell r="T45">
            <v>39629</v>
          </cell>
          <cell r="U45">
            <v>6.6322000000000001</v>
          </cell>
          <cell r="W45">
            <v>39629</v>
          </cell>
          <cell r="X45">
            <v>7.0805999999999996</v>
          </cell>
          <cell r="Z45">
            <v>39629</v>
          </cell>
          <cell r="AA45">
            <v>7.3018999999999998</v>
          </cell>
          <cell r="AC45">
            <v>39629</v>
          </cell>
          <cell r="AD45">
            <v>7.7743000000000002</v>
          </cell>
          <cell r="AF45">
            <v>39629</v>
          </cell>
          <cell r="AG45">
            <v>9.0183999999999997</v>
          </cell>
          <cell r="AI45">
            <v>39629</v>
          </cell>
          <cell r="AJ45">
            <v>9.1039999999999992</v>
          </cell>
          <cell r="AL45">
            <v>39629</v>
          </cell>
          <cell r="AM45">
            <v>9.5550999999999995</v>
          </cell>
          <cell r="AO45">
            <v>39629</v>
          </cell>
          <cell r="AP45">
            <v>9.9239999999999995</v>
          </cell>
          <cell r="AR45">
            <v>39629</v>
          </cell>
          <cell r="AS45">
            <v>10.879300000000001</v>
          </cell>
        </row>
        <row r="46">
          <cell r="E46">
            <v>39660</v>
          </cell>
          <cell r="F46">
            <v>5.7278000000000002</v>
          </cell>
          <cell r="H46">
            <v>39660</v>
          </cell>
          <cell r="I46">
            <v>5.8852000000000002</v>
          </cell>
          <cell r="K46">
            <v>39660</v>
          </cell>
          <cell r="L46">
            <v>6.0850999999999997</v>
          </cell>
          <cell r="N46">
            <v>39660</v>
          </cell>
          <cell r="O46">
            <v>6.1463000000000001</v>
          </cell>
          <cell r="Q46">
            <v>39660</v>
          </cell>
          <cell r="R46">
            <v>6.5434999999999999</v>
          </cell>
          <cell r="T46">
            <v>39660</v>
          </cell>
          <cell r="U46">
            <v>6.7080000000000002</v>
          </cell>
          <cell r="W46">
            <v>39660</v>
          </cell>
          <cell r="X46">
            <v>7.1593999999999998</v>
          </cell>
          <cell r="Z46">
            <v>39660</v>
          </cell>
          <cell r="AA46">
            <v>7.3461999999999996</v>
          </cell>
          <cell r="AC46">
            <v>39660</v>
          </cell>
          <cell r="AD46">
            <v>8.6547000000000001</v>
          </cell>
          <cell r="AF46">
            <v>39660</v>
          </cell>
          <cell r="AG46">
            <v>9.2803000000000004</v>
          </cell>
          <cell r="AI46">
            <v>39660</v>
          </cell>
          <cell r="AJ46">
            <v>9.3150999999999993</v>
          </cell>
          <cell r="AL46">
            <v>39660</v>
          </cell>
          <cell r="AM46">
            <v>9.6163000000000007</v>
          </cell>
          <cell r="AO46">
            <v>39660</v>
          </cell>
          <cell r="AP46">
            <v>10.228899999999999</v>
          </cell>
          <cell r="AR46">
            <v>39660</v>
          </cell>
          <cell r="AS46">
            <v>10.725</v>
          </cell>
        </row>
        <row r="47">
          <cell r="E47">
            <v>39689</v>
          </cell>
          <cell r="F47">
            <v>5.5632999999999999</v>
          </cell>
          <cell r="H47">
            <v>39689</v>
          </cell>
          <cell r="I47">
            <v>5.7647000000000004</v>
          </cell>
          <cell r="K47">
            <v>39689</v>
          </cell>
          <cell r="L47">
            <v>6.0183</v>
          </cell>
          <cell r="N47">
            <v>39689</v>
          </cell>
          <cell r="O47">
            <v>6.0776000000000003</v>
          </cell>
          <cell r="Q47">
            <v>39689</v>
          </cell>
          <cell r="R47">
            <v>6.5000999999999998</v>
          </cell>
          <cell r="T47">
            <v>39689</v>
          </cell>
          <cell r="U47">
            <v>6.5876999999999999</v>
          </cell>
          <cell r="W47">
            <v>39689</v>
          </cell>
          <cell r="X47">
            <v>7.0983999999999998</v>
          </cell>
          <cell r="Z47">
            <v>39689</v>
          </cell>
          <cell r="AA47">
            <v>7.2751000000000001</v>
          </cell>
          <cell r="AC47">
            <v>39689</v>
          </cell>
          <cell r="AD47">
            <v>8.4785000000000004</v>
          </cell>
          <cell r="AF47">
            <v>39689</v>
          </cell>
          <cell r="AG47">
            <v>9.8214000000000006</v>
          </cell>
          <cell r="AI47">
            <v>39689</v>
          </cell>
          <cell r="AJ47">
            <v>9.8313000000000006</v>
          </cell>
          <cell r="AL47">
            <v>39689</v>
          </cell>
          <cell r="AM47">
            <v>9.8348999999999993</v>
          </cell>
          <cell r="AO47">
            <v>39689</v>
          </cell>
          <cell r="AP47">
            <v>10.2486</v>
          </cell>
          <cell r="AR47">
            <v>39689</v>
          </cell>
          <cell r="AS47">
            <v>10.9194</v>
          </cell>
        </row>
        <row r="48">
          <cell r="E48">
            <v>39721</v>
          </cell>
          <cell r="F48">
            <v>5.8074000000000003</v>
          </cell>
          <cell r="H48">
            <v>39721</v>
          </cell>
          <cell r="I48">
            <v>6.0549999999999997</v>
          </cell>
          <cell r="K48">
            <v>39721</v>
          </cell>
          <cell r="L48">
            <v>6.3765000000000001</v>
          </cell>
          <cell r="N48">
            <v>39721</v>
          </cell>
          <cell r="O48">
            <v>6.6337999999999999</v>
          </cell>
          <cell r="Q48">
            <v>39721</v>
          </cell>
          <cell r="R48">
            <v>6.7266000000000004</v>
          </cell>
          <cell r="T48">
            <v>39721</v>
          </cell>
          <cell r="U48">
            <v>6.9172000000000002</v>
          </cell>
          <cell r="W48">
            <v>39721</v>
          </cell>
          <cell r="X48">
            <v>7.4396000000000004</v>
          </cell>
          <cell r="Z48">
            <v>39721</v>
          </cell>
          <cell r="AA48">
            <v>7.5110999999999999</v>
          </cell>
          <cell r="AC48">
            <v>39721</v>
          </cell>
          <cell r="AD48">
            <v>8.9997000000000007</v>
          </cell>
          <cell r="AF48">
            <v>39721</v>
          </cell>
          <cell r="AG48">
            <v>10.65</v>
          </cell>
          <cell r="AI48">
            <v>39721</v>
          </cell>
          <cell r="AJ48">
            <v>10.661</v>
          </cell>
          <cell r="AL48">
            <v>39721</v>
          </cell>
          <cell r="AM48">
            <v>10.679600000000001</v>
          </cell>
          <cell r="AO48">
            <v>39721</v>
          </cell>
          <cell r="AP48">
            <v>10.894</v>
          </cell>
          <cell r="AR48">
            <v>39721</v>
          </cell>
          <cell r="AS48">
            <v>11.2616</v>
          </cell>
        </row>
        <row r="50">
          <cell r="F50">
            <v>5.4819111111111096E-2</v>
          </cell>
          <cell r="I50">
            <v>5.576497777777778E-2</v>
          </cell>
          <cell r="L50">
            <v>5.754702222222223E-2</v>
          </cell>
          <cell r="O50">
            <v>5.8139333333333321E-2</v>
          </cell>
          <cell r="R50">
            <v>5.9556333333333343E-2</v>
          </cell>
          <cell r="U50">
            <v>6.1469844444444463E-2</v>
          </cell>
          <cell r="X50">
            <v>6.3807511111111118E-2</v>
          </cell>
          <cell r="AA50">
            <v>6.5795222222222227E-2</v>
          </cell>
          <cell r="AD50">
            <v>7.4206177777777771E-2</v>
          </cell>
          <cell r="AG50">
            <v>7.9709222222222195E-2</v>
          </cell>
          <cell r="AJ50">
            <v>8.1588955555555565E-2</v>
          </cell>
          <cell r="AM50">
            <v>8.4140999999999994E-2</v>
          </cell>
          <cell r="AP50">
            <v>8.7218133333333336E-2</v>
          </cell>
          <cell r="AS50">
            <v>9.0119466666666662E-2</v>
          </cell>
        </row>
        <row r="52">
          <cell r="I52">
            <v>9.4586666666668373E-4</v>
          </cell>
          <cell r="L52">
            <v>1.78204444444445E-3</v>
          </cell>
          <cell r="O52">
            <v>5.9231111111109069E-4</v>
          </cell>
          <cell r="R52">
            <v>1.4170000000000224E-3</v>
          </cell>
          <cell r="U52">
            <v>1.91351111111112E-3</v>
          </cell>
          <cell r="X52">
            <v>2.3376666666666546E-3</v>
          </cell>
          <cell r="AA52">
            <v>1.9877111111111095E-3</v>
          </cell>
          <cell r="AD52">
            <v>8.4109555555555438E-3</v>
          </cell>
          <cell r="AG52">
            <v>5.5030444444444243E-3</v>
          </cell>
          <cell r="AJ52">
            <v>1.8797333333333693E-3</v>
          </cell>
          <cell r="AM52">
            <v>2.552044444444429E-3</v>
          </cell>
          <cell r="AP52">
            <v>3.0771333333333428E-3</v>
          </cell>
          <cell r="AS52">
            <v>2.9013333333333252E-3</v>
          </cell>
        </row>
        <row r="54">
          <cell r="O54">
            <v>5.8979066666666663E-2</v>
          </cell>
          <cell r="U54">
            <v>6.146515555555556E-2</v>
          </cell>
          <cell r="X54">
            <v>6.2477177777777788E-2</v>
          </cell>
          <cell r="AA54">
            <v>6.4302288888888892E-2</v>
          </cell>
          <cell r="AD54">
            <v>7.2985000000000022E-2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AA80-022C-4B63-8068-DDE005E562AA}">
  <dimension ref="A2:M20"/>
  <sheetViews>
    <sheetView workbookViewId="0">
      <selection activeCell="G10" sqref="G10"/>
    </sheetView>
  </sheetViews>
  <sheetFormatPr defaultColWidth="9.140625" defaultRowHeight="16.5" x14ac:dyDescent="0.3"/>
  <cols>
    <col min="1" max="1" width="9.140625" style="29"/>
    <col min="2" max="2" width="42.7109375" style="4" customWidth="1"/>
    <col min="3" max="4" width="17.140625" style="4" bestFit="1" customWidth="1"/>
    <col min="5" max="6" width="17.5703125" style="4" bestFit="1" customWidth="1"/>
    <col min="7" max="7" width="18.28515625" style="4" customWidth="1"/>
    <col min="8" max="8" width="15.5703125" style="4" customWidth="1"/>
    <col min="9" max="12" width="9.140625" style="29"/>
    <col min="13" max="13" width="9.140625" style="31"/>
    <col min="14" max="16384" width="9.140625" style="32"/>
  </cols>
  <sheetData>
    <row r="2" spans="1:13" x14ac:dyDescent="0.3">
      <c r="C2" s="30" t="s">
        <v>0</v>
      </c>
      <c r="D2" s="30" t="s">
        <v>1</v>
      </c>
      <c r="E2" s="30" t="s">
        <v>2</v>
      </c>
      <c r="F2" s="30" t="s">
        <v>3</v>
      </c>
      <c r="G2" s="30" t="s">
        <v>4</v>
      </c>
    </row>
    <row r="3" spans="1:13" x14ac:dyDescent="0.3">
      <c r="C3" s="35" t="s">
        <v>326</v>
      </c>
      <c r="D3" s="35" t="s">
        <v>326</v>
      </c>
      <c r="E3" s="30"/>
      <c r="F3" s="35" t="s">
        <v>326</v>
      </c>
      <c r="G3" s="30"/>
    </row>
    <row r="4" spans="1:13" s="38" customFormat="1" x14ac:dyDescent="0.3">
      <c r="A4" s="33"/>
      <c r="B4" s="34"/>
      <c r="C4" s="35" t="s">
        <v>278</v>
      </c>
      <c r="D4" s="35" t="s">
        <v>279</v>
      </c>
      <c r="E4" s="36" t="s">
        <v>103</v>
      </c>
      <c r="F4" s="35" t="s">
        <v>278</v>
      </c>
      <c r="G4" s="36"/>
      <c r="H4" s="34"/>
      <c r="I4" s="33"/>
      <c r="J4" s="33"/>
      <c r="K4" s="33"/>
      <c r="L4" s="33"/>
      <c r="M4" s="37"/>
    </row>
    <row r="5" spans="1:13" x14ac:dyDescent="0.3">
      <c r="C5" s="39" t="s">
        <v>5</v>
      </c>
      <c r="D5" s="39" t="s">
        <v>5</v>
      </c>
      <c r="E5" s="40" t="s">
        <v>6</v>
      </c>
      <c r="F5" s="39" t="s">
        <v>7</v>
      </c>
      <c r="G5" s="40" t="s">
        <v>8</v>
      </c>
    </row>
    <row r="6" spans="1:13" x14ac:dyDescent="0.3">
      <c r="C6" s="39" t="s">
        <v>9</v>
      </c>
      <c r="D6" s="39" t="s">
        <v>9</v>
      </c>
      <c r="E6" s="39" t="s">
        <v>9</v>
      </c>
      <c r="F6" s="39" t="s">
        <v>311</v>
      </c>
      <c r="G6" s="39" t="s">
        <v>10</v>
      </c>
    </row>
    <row r="7" spans="1:13" x14ac:dyDescent="0.3">
      <c r="C7" s="41"/>
      <c r="D7" s="41"/>
      <c r="E7" s="30"/>
      <c r="F7" s="41"/>
      <c r="G7" s="30"/>
    </row>
    <row r="8" spans="1:13" x14ac:dyDescent="0.3">
      <c r="B8" s="4" t="s">
        <v>11</v>
      </c>
      <c r="C8" s="44">
        <f>'EPS &amp; DPS Analysis'!J31</f>
        <v>7.3059229095099321E-2</v>
      </c>
      <c r="D8" s="44">
        <f>'EPS &amp; DPS Analysis'!K31</f>
        <v>0.11783562163108985</v>
      </c>
      <c r="E8" s="44">
        <f>'CA GDP'!H78</f>
        <v>3.8332122107685551E-2</v>
      </c>
      <c r="F8" s="45">
        <v>6.275E-2</v>
      </c>
      <c r="G8" s="45">
        <v>3.835999999999995E-2</v>
      </c>
    </row>
    <row r="9" spans="1:13" x14ac:dyDescent="0.3">
      <c r="B9" s="4" t="s">
        <v>12</v>
      </c>
      <c r="C9" s="44">
        <f>'EPS &amp; DPS Analysis'!J16</f>
        <v>4.7292254974863557E-2</v>
      </c>
      <c r="D9" s="44">
        <f>'EPS &amp; DPS Analysis'!K16</f>
        <v>3.9703830675169582E-2</v>
      </c>
      <c r="E9" s="44">
        <f>US_GDP!Y8</f>
        <v>4.02200563992543E-2</v>
      </c>
      <c r="F9" s="45">
        <v>5.0475000000000006E-2</v>
      </c>
      <c r="G9" s="45">
        <v>4.4480000000000075E-2</v>
      </c>
    </row>
    <row r="10" spans="1:13" x14ac:dyDescent="0.3">
      <c r="B10" s="4" t="s">
        <v>13</v>
      </c>
      <c r="C10" s="44">
        <f>'EPS &amp; DPS Analysis'!J52</f>
        <v>5.3512366162214775E-2</v>
      </c>
      <c r="D10" s="44">
        <f>'EPS &amp; DPS Analysis'!K52</f>
        <v>4.1722924311031528E-2</v>
      </c>
      <c r="E10" s="45">
        <f>E9*4/13+E8*9/13</f>
        <v>3.8913024966629781E-2</v>
      </c>
      <c r="F10" s="45">
        <v>5.3675E-2</v>
      </c>
      <c r="G10" s="45">
        <v>4.2596923076923129E-2</v>
      </c>
    </row>
    <row r="11" spans="1:13" x14ac:dyDescent="0.3">
      <c r="C11" s="44"/>
      <c r="D11" s="44"/>
      <c r="E11" s="45"/>
      <c r="F11" s="45"/>
      <c r="G11" s="30"/>
    </row>
    <row r="12" spans="1:13" x14ac:dyDescent="0.3">
      <c r="B12" s="42" t="s">
        <v>14</v>
      </c>
      <c r="C12" s="46">
        <f>AVERAGE(C8:C10)</f>
        <v>5.7954616744059217E-2</v>
      </c>
      <c r="D12" s="46">
        <f>AVERAGE(D8:D10)</f>
        <v>6.6420792205763649E-2</v>
      </c>
      <c r="E12" s="46">
        <f>AVERAGE(E8:E10)</f>
        <v>3.9155067824523208E-2</v>
      </c>
      <c r="F12" s="46">
        <f>AVERAGE(F8:F10)</f>
        <v>5.5633333333333333E-2</v>
      </c>
      <c r="G12" s="46">
        <f>AVERAGE(G8:G10)</f>
        <v>4.1812307692307725E-2</v>
      </c>
    </row>
    <row r="14" spans="1:13" x14ac:dyDescent="0.3">
      <c r="B14" s="4" t="s">
        <v>327</v>
      </c>
    </row>
    <row r="15" spans="1:13" x14ac:dyDescent="0.3">
      <c r="B15" s="4" t="s">
        <v>328</v>
      </c>
    </row>
    <row r="16" spans="1:13" x14ac:dyDescent="0.3">
      <c r="B16" s="4" t="s">
        <v>15</v>
      </c>
    </row>
    <row r="17" spans="2:6" x14ac:dyDescent="0.3">
      <c r="B17" s="4" t="s">
        <v>319</v>
      </c>
    </row>
    <row r="18" spans="2:6" x14ac:dyDescent="0.3">
      <c r="B18" s="4" t="s">
        <v>16</v>
      </c>
    </row>
    <row r="19" spans="2:6" x14ac:dyDescent="0.3">
      <c r="B19" s="4" t="s">
        <v>312</v>
      </c>
      <c r="E19" s="49"/>
      <c r="F19" s="49"/>
    </row>
    <row r="20" spans="2:6" x14ac:dyDescent="0.3">
      <c r="B20" s="4" t="s">
        <v>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32CD-E9F1-421A-AA85-7C734C916978}">
  <sheetPr>
    <tabColor rgb="FF002060"/>
  </sheetPr>
  <dimension ref="A1:AF66"/>
  <sheetViews>
    <sheetView workbookViewId="0">
      <pane ySplit="6" topLeftCell="A20" activePane="bottomLeft" state="frozen"/>
      <selection pane="bottomLeft" activeCell="E40" sqref="E40"/>
    </sheetView>
  </sheetViews>
  <sheetFormatPr defaultRowHeight="12.75" x14ac:dyDescent="0.2"/>
  <cols>
    <col min="1" max="1" width="5" style="3" bestFit="1" customWidth="1"/>
    <col min="2" max="2" width="58" style="3" bestFit="1" customWidth="1"/>
    <col min="3" max="256" width="9.140625" style="3"/>
    <col min="257" max="257" width="5" style="3" bestFit="1" customWidth="1"/>
    <col min="258" max="258" width="58" style="3" bestFit="1" customWidth="1"/>
    <col min="259" max="512" width="9.140625" style="3"/>
    <col min="513" max="513" width="5" style="3" bestFit="1" customWidth="1"/>
    <col min="514" max="514" width="58" style="3" bestFit="1" customWidth="1"/>
    <col min="515" max="768" width="9.140625" style="3"/>
    <col min="769" max="769" width="5" style="3" bestFit="1" customWidth="1"/>
    <col min="770" max="770" width="58" style="3" bestFit="1" customWidth="1"/>
    <col min="771" max="1024" width="9.140625" style="3"/>
    <col min="1025" max="1025" width="5" style="3" bestFit="1" customWidth="1"/>
    <col min="1026" max="1026" width="58" style="3" bestFit="1" customWidth="1"/>
    <col min="1027" max="1280" width="9.140625" style="3"/>
    <col min="1281" max="1281" width="5" style="3" bestFit="1" customWidth="1"/>
    <col min="1282" max="1282" width="58" style="3" bestFit="1" customWidth="1"/>
    <col min="1283" max="1536" width="9.140625" style="3"/>
    <col min="1537" max="1537" width="5" style="3" bestFit="1" customWidth="1"/>
    <col min="1538" max="1538" width="58" style="3" bestFit="1" customWidth="1"/>
    <col min="1539" max="1792" width="9.140625" style="3"/>
    <col min="1793" max="1793" width="5" style="3" bestFit="1" customWidth="1"/>
    <col min="1794" max="1794" width="58" style="3" bestFit="1" customWidth="1"/>
    <col min="1795" max="2048" width="9.140625" style="3"/>
    <col min="2049" max="2049" width="5" style="3" bestFit="1" customWidth="1"/>
    <col min="2050" max="2050" width="58" style="3" bestFit="1" customWidth="1"/>
    <col min="2051" max="2304" width="9.140625" style="3"/>
    <col min="2305" max="2305" width="5" style="3" bestFit="1" customWidth="1"/>
    <col min="2306" max="2306" width="58" style="3" bestFit="1" customWidth="1"/>
    <col min="2307" max="2560" width="9.140625" style="3"/>
    <col min="2561" max="2561" width="5" style="3" bestFit="1" customWidth="1"/>
    <col min="2562" max="2562" width="58" style="3" bestFit="1" customWidth="1"/>
    <col min="2563" max="2816" width="9.140625" style="3"/>
    <col min="2817" max="2817" width="5" style="3" bestFit="1" customWidth="1"/>
    <col min="2818" max="2818" width="58" style="3" bestFit="1" customWidth="1"/>
    <col min="2819" max="3072" width="9.140625" style="3"/>
    <col min="3073" max="3073" width="5" style="3" bestFit="1" customWidth="1"/>
    <col min="3074" max="3074" width="58" style="3" bestFit="1" customWidth="1"/>
    <col min="3075" max="3328" width="9.140625" style="3"/>
    <col min="3329" max="3329" width="5" style="3" bestFit="1" customWidth="1"/>
    <col min="3330" max="3330" width="58" style="3" bestFit="1" customWidth="1"/>
    <col min="3331" max="3584" width="9.140625" style="3"/>
    <col min="3585" max="3585" width="5" style="3" bestFit="1" customWidth="1"/>
    <col min="3586" max="3586" width="58" style="3" bestFit="1" customWidth="1"/>
    <col min="3587" max="3840" width="9.140625" style="3"/>
    <col min="3841" max="3841" width="5" style="3" bestFit="1" customWidth="1"/>
    <col min="3842" max="3842" width="58" style="3" bestFit="1" customWidth="1"/>
    <col min="3843" max="4096" width="9.140625" style="3"/>
    <col min="4097" max="4097" width="5" style="3" bestFit="1" customWidth="1"/>
    <col min="4098" max="4098" width="58" style="3" bestFit="1" customWidth="1"/>
    <col min="4099" max="4352" width="9.140625" style="3"/>
    <col min="4353" max="4353" width="5" style="3" bestFit="1" customWidth="1"/>
    <col min="4354" max="4354" width="58" style="3" bestFit="1" customWidth="1"/>
    <col min="4355" max="4608" width="9.140625" style="3"/>
    <col min="4609" max="4609" width="5" style="3" bestFit="1" customWidth="1"/>
    <col min="4610" max="4610" width="58" style="3" bestFit="1" customWidth="1"/>
    <col min="4611" max="4864" width="9.140625" style="3"/>
    <col min="4865" max="4865" width="5" style="3" bestFit="1" customWidth="1"/>
    <col min="4866" max="4866" width="58" style="3" bestFit="1" customWidth="1"/>
    <col min="4867" max="5120" width="9.140625" style="3"/>
    <col min="5121" max="5121" width="5" style="3" bestFit="1" customWidth="1"/>
    <col min="5122" max="5122" width="58" style="3" bestFit="1" customWidth="1"/>
    <col min="5123" max="5376" width="9.140625" style="3"/>
    <col min="5377" max="5377" width="5" style="3" bestFit="1" customWidth="1"/>
    <col min="5378" max="5378" width="58" style="3" bestFit="1" customWidth="1"/>
    <col min="5379" max="5632" width="9.140625" style="3"/>
    <col min="5633" max="5633" width="5" style="3" bestFit="1" customWidth="1"/>
    <col min="5634" max="5634" width="58" style="3" bestFit="1" customWidth="1"/>
    <col min="5635" max="5888" width="9.140625" style="3"/>
    <col min="5889" max="5889" width="5" style="3" bestFit="1" customWidth="1"/>
    <col min="5890" max="5890" width="58" style="3" bestFit="1" customWidth="1"/>
    <col min="5891" max="6144" width="9.140625" style="3"/>
    <col min="6145" max="6145" width="5" style="3" bestFit="1" customWidth="1"/>
    <col min="6146" max="6146" width="58" style="3" bestFit="1" customWidth="1"/>
    <col min="6147" max="6400" width="9.140625" style="3"/>
    <col min="6401" max="6401" width="5" style="3" bestFit="1" customWidth="1"/>
    <col min="6402" max="6402" width="58" style="3" bestFit="1" customWidth="1"/>
    <col min="6403" max="6656" width="9.140625" style="3"/>
    <col min="6657" max="6657" width="5" style="3" bestFit="1" customWidth="1"/>
    <col min="6658" max="6658" width="58" style="3" bestFit="1" customWidth="1"/>
    <col min="6659" max="6912" width="9.140625" style="3"/>
    <col min="6913" max="6913" width="5" style="3" bestFit="1" customWidth="1"/>
    <col min="6914" max="6914" width="58" style="3" bestFit="1" customWidth="1"/>
    <col min="6915" max="7168" width="9.140625" style="3"/>
    <col min="7169" max="7169" width="5" style="3" bestFit="1" customWidth="1"/>
    <col min="7170" max="7170" width="58" style="3" bestFit="1" customWidth="1"/>
    <col min="7171" max="7424" width="9.140625" style="3"/>
    <col min="7425" max="7425" width="5" style="3" bestFit="1" customWidth="1"/>
    <col min="7426" max="7426" width="58" style="3" bestFit="1" customWidth="1"/>
    <col min="7427" max="7680" width="9.140625" style="3"/>
    <col min="7681" max="7681" width="5" style="3" bestFit="1" customWidth="1"/>
    <col min="7682" max="7682" width="58" style="3" bestFit="1" customWidth="1"/>
    <col min="7683" max="7936" width="9.140625" style="3"/>
    <col min="7937" max="7937" width="5" style="3" bestFit="1" customWidth="1"/>
    <col min="7938" max="7938" width="58" style="3" bestFit="1" customWidth="1"/>
    <col min="7939" max="8192" width="9.140625" style="3"/>
    <col min="8193" max="8193" width="5" style="3" bestFit="1" customWidth="1"/>
    <col min="8194" max="8194" width="58" style="3" bestFit="1" customWidth="1"/>
    <col min="8195" max="8448" width="9.140625" style="3"/>
    <col min="8449" max="8449" width="5" style="3" bestFit="1" customWidth="1"/>
    <col min="8450" max="8450" width="58" style="3" bestFit="1" customWidth="1"/>
    <col min="8451" max="8704" width="9.140625" style="3"/>
    <col min="8705" max="8705" width="5" style="3" bestFit="1" customWidth="1"/>
    <col min="8706" max="8706" width="58" style="3" bestFit="1" customWidth="1"/>
    <col min="8707" max="8960" width="9.140625" style="3"/>
    <col min="8961" max="8961" width="5" style="3" bestFit="1" customWidth="1"/>
    <col min="8962" max="8962" width="58" style="3" bestFit="1" customWidth="1"/>
    <col min="8963" max="9216" width="9.140625" style="3"/>
    <col min="9217" max="9217" width="5" style="3" bestFit="1" customWidth="1"/>
    <col min="9218" max="9218" width="58" style="3" bestFit="1" customWidth="1"/>
    <col min="9219" max="9472" width="9.140625" style="3"/>
    <col min="9473" max="9473" width="5" style="3" bestFit="1" customWidth="1"/>
    <col min="9474" max="9474" width="58" style="3" bestFit="1" customWidth="1"/>
    <col min="9475" max="9728" width="9.140625" style="3"/>
    <col min="9729" max="9729" width="5" style="3" bestFit="1" customWidth="1"/>
    <col min="9730" max="9730" width="58" style="3" bestFit="1" customWidth="1"/>
    <col min="9731" max="9984" width="9.140625" style="3"/>
    <col min="9985" max="9985" width="5" style="3" bestFit="1" customWidth="1"/>
    <col min="9986" max="9986" width="58" style="3" bestFit="1" customWidth="1"/>
    <col min="9987" max="10240" width="9.140625" style="3"/>
    <col min="10241" max="10241" width="5" style="3" bestFit="1" customWidth="1"/>
    <col min="10242" max="10242" width="58" style="3" bestFit="1" customWidth="1"/>
    <col min="10243" max="10496" width="9.140625" style="3"/>
    <col min="10497" max="10497" width="5" style="3" bestFit="1" customWidth="1"/>
    <col min="10498" max="10498" width="58" style="3" bestFit="1" customWidth="1"/>
    <col min="10499" max="10752" width="9.140625" style="3"/>
    <col min="10753" max="10753" width="5" style="3" bestFit="1" customWidth="1"/>
    <col min="10754" max="10754" width="58" style="3" bestFit="1" customWidth="1"/>
    <col min="10755" max="11008" width="9.140625" style="3"/>
    <col min="11009" max="11009" width="5" style="3" bestFit="1" customWidth="1"/>
    <col min="11010" max="11010" width="58" style="3" bestFit="1" customWidth="1"/>
    <col min="11011" max="11264" width="9.140625" style="3"/>
    <col min="11265" max="11265" width="5" style="3" bestFit="1" customWidth="1"/>
    <col min="11266" max="11266" width="58" style="3" bestFit="1" customWidth="1"/>
    <col min="11267" max="11520" width="9.140625" style="3"/>
    <col min="11521" max="11521" width="5" style="3" bestFit="1" customWidth="1"/>
    <col min="11522" max="11522" width="58" style="3" bestFit="1" customWidth="1"/>
    <col min="11523" max="11776" width="9.140625" style="3"/>
    <col min="11777" max="11777" width="5" style="3" bestFit="1" customWidth="1"/>
    <col min="11778" max="11778" width="58" style="3" bestFit="1" customWidth="1"/>
    <col min="11779" max="12032" width="9.140625" style="3"/>
    <col min="12033" max="12033" width="5" style="3" bestFit="1" customWidth="1"/>
    <col min="12034" max="12034" width="58" style="3" bestFit="1" customWidth="1"/>
    <col min="12035" max="12288" width="9.140625" style="3"/>
    <col min="12289" max="12289" width="5" style="3" bestFit="1" customWidth="1"/>
    <col min="12290" max="12290" width="58" style="3" bestFit="1" customWidth="1"/>
    <col min="12291" max="12544" width="9.140625" style="3"/>
    <col min="12545" max="12545" width="5" style="3" bestFit="1" customWidth="1"/>
    <col min="12546" max="12546" width="58" style="3" bestFit="1" customWidth="1"/>
    <col min="12547" max="12800" width="9.140625" style="3"/>
    <col min="12801" max="12801" width="5" style="3" bestFit="1" customWidth="1"/>
    <col min="12802" max="12802" width="58" style="3" bestFit="1" customWidth="1"/>
    <col min="12803" max="13056" width="9.140625" style="3"/>
    <col min="13057" max="13057" width="5" style="3" bestFit="1" customWidth="1"/>
    <col min="13058" max="13058" width="58" style="3" bestFit="1" customWidth="1"/>
    <col min="13059" max="13312" width="9.140625" style="3"/>
    <col min="13313" max="13313" width="5" style="3" bestFit="1" customWidth="1"/>
    <col min="13314" max="13314" width="58" style="3" bestFit="1" customWidth="1"/>
    <col min="13315" max="13568" width="9.140625" style="3"/>
    <col min="13569" max="13569" width="5" style="3" bestFit="1" customWidth="1"/>
    <col min="13570" max="13570" width="58" style="3" bestFit="1" customWidth="1"/>
    <col min="13571" max="13824" width="9.140625" style="3"/>
    <col min="13825" max="13825" width="5" style="3" bestFit="1" customWidth="1"/>
    <col min="13826" max="13826" width="58" style="3" bestFit="1" customWidth="1"/>
    <col min="13827" max="14080" width="9.140625" style="3"/>
    <col min="14081" max="14081" width="5" style="3" bestFit="1" customWidth="1"/>
    <col min="14082" max="14082" width="58" style="3" bestFit="1" customWidth="1"/>
    <col min="14083" max="14336" width="9.140625" style="3"/>
    <col min="14337" max="14337" width="5" style="3" bestFit="1" customWidth="1"/>
    <col min="14338" max="14338" width="58" style="3" bestFit="1" customWidth="1"/>
    <col min="14339" max="14592" width="9.140625" style="3"/>
    <col min="14593" max="14593" width="5" style="3" bestFit="1" customWidth="1"/>
    <col min="14594" max="14594" width="58" style="3" bestFit="1" customWidth="1"/>
    <col min="14595" max="14848" width="9.140625" style="3"/>
    <col min="14849" max="14849" width="5" style="3" bestFit="1" customWidth="1"/>
    <col min="14850" max="14850" width="58" style="3" bestFit="1" customWidth="1"/>
    <col min="14851" max="15104" width="9.140625" style="3"/>
    <col min="15105" max="15105" width="5" style="3" bestFit="1" customWidth="1"/>
    <col min="15106" max="15106" width="58" style="3" bestFit="1" customWidth="1"/>
    <col min="15107" max="15360" width="9.140625" style="3"/>
    <col min="15361" max="15361" width="5" style="3" bestFit="1" customWidth="1"/>
    <col min="15362" max="15362" width="58" style="3" bestFit="1" customWidth="1"/>
    <col min="15363" max="15616" width="9.140625" style="3"/>
    <col min="15617" max="15617" width="5" style="3" bestFit="1" customWidth="1"/>
    <col min="15618" max="15618" width="58" style="3" bestFit="1" customWidth="1"/>
    <col min="15619" max="15872" width="9.140625" style="3"/>
    <col min="15873" max="15873" width="5" style="3" bestFit="1" customWidth="1"/>
    <col min="15874" max="15874" width="58" style="3" bestFit="1" customWidth="1"/>
    <col min="15875" max="16128" width="9.140625" style="3"/>
    <col min="16129" max="16129" width="5" style="3" bestFit="1" customWidth="1"/>
    <col min="16130" max="16130" width="58" style="3" bestFit="1" customWidth="1"/>
    <col min="16131" max="16384" width="9.140625" style="3"/>
  </cols>
  <sheetData>
    <row r="1" spans="1:32" ht="18" x14ac:dyDescent="0.25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ht="16.5" x14ac:dyDescent="0.25">
      <c r="A2" s="52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x14ac:dyDescent="0.2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x14ac:dyDescent="0.2">
      <c r="A5" s="20"/>
      <c r="B5" s="20"/>
      <c r="C5" s="20">
        <f>VALUE(C6)</f>
        <v>1989</v>
      </c>
      <c r="D5" s="20">
        <f t="shared" ref="D5:AF5" si="0">VALUE(D6)</f>
        <v>1990</v>
      </c>
      <c r="E5" s="20">
        <f t="shared" si="0"/>
        <v>1991</v>
      </c>
      <c r="F5" s="20">
        <f t="shared" si="0"/>
        <v>1992</v>
      </c>
      <c r="G5" s="20">
        <f t="shared" si="0"/>
        <v>1993</v>
      </c>
      <c r="H5" s="20">
        <f t="shared" si="0"/>
        <v>1994</v>
      </c>
      <c r="I5" s="20">
        <f t="shared" si="0"/>
        <v>1995</v>
      </c>
      <c r="J5" s="20">
        <f t="shared" si="0"/>
        <v>1996</v>
      </c>
      <c r="K5" s="20">
        <f t="shared" si="0"/>
        <v>1997</v>
      </c>
      <c r="L5" s="20">
        <f t="shared" si="0"/>
        <v>1998</v>
      </c>
      <c r="M5" s="20">
        <f t="shared" si="0"/>
        <v>1999</v>
      </c>
      <c r="N5" s="20">
        <f t="shared" si="0"/>
        <v>2000</v>
      </c>
      <c r="O5" s="20">
        <f t="shared" si="0"/>
        <v>2001</v>
      </c>
      <c r="P5" s="20">
        <f t="shared" si="0"/>
        <v>2002</v>
      </c>
      <c r="Q5" s="20">
        <f t="shared" si="0"/>
        <v>2003</v>
      </c>
      <c r="R5" s="20">
        <f t="shared" si="0"/>
        <v>2004</v>
      </c>
      <c r="S5" s="20">
        <f t="shared" si="0"/>
        <v>2005</v>
      </c>
      <c r="T5" s="20">
        <f t="shared" si="0"/>
        <v>2006</v>
      </c>
      <c r="U5" s="20">
        <f t="shared" si="0"/>
        <v>2007</v>
      </c>
      <c r="V5" s="20">
        <f t="shared" si="0"/>
        <v>2008</v>
      </c>
      <c r="W5" s="20">
        <f t="shared" si="0"/>
        <v>2009</v>
      </c>
      <c r="X5" s="20">
        <f t="shared" si="0"/>
        <v>2010</v>
      </c>
      <c r="Y5" s="20">
        <f t="shared" si="0"/>
        <v>2011</v>
      </c>
      <c r="Z5" s="20">
        <f t="shared" si="0"/>
        <v>2012</v>
      </c>
      <c r="AA5" s="20">
        <f t="shared" si="0"/>
        <v>2013</v>
      </c>
      <c r="AB5" s="20">
        <f t="shared" si="0"/>
        <v>2014</v>
      </c>
      <c r="AC5" s="20">
        <f t="shared" si="0"/>
        <v>2015</v>
      </c>
      <c r="AD5" s="20">
        <f t="shared" si="0"/>
        <v>2016</v>
      </c>
      <c r="AE5" s="20">
        <f t="shared" si="0"/>
        <v>2017</v>
      </c>
      <c r="AF5" s="20">
        <f t="shared" si="0"/>
        <v>2018</v>
      </c>
    </row>
    <row r="6" spans="1:32" x14ac:dyDescent="0.2">
      <c r="A6" s="21" t="s">
        <v>21</v>
      </c>
      <c r="B6" s="21" t="s">
        <v>22</v>
      </c>
      <c r="C6" s="21" t="s">
        <v>23</v>
      </c>
      <c r="D6" s="21" t="s">
        <v>24</v>
      </c>
      <c r="E6" s="21" t="s">
        <v>25</v>
      </c>
      <c r="F6" s="21" t="s">
        <v>26</v>
      </c>
      <c r="G6" s="21" t="s">
        <v>27</v>
      </c>
      <c r="H6" s="21" t="s">
        <v>28</v>
      </c>
      <c r="I6" s="21" t="s">
        <v>29</v>
      </c>
      <c r="J6" s="21" t="s">
        <v>30</v>
      </c>
      <c r="K6" s="21" t="s">
        <v>31</v>
      </c>
      <c r="L6" s="21" t="s">
        <v>32</v>
      </c>
      <c r="M6" s="21" t="s">
        <v>33</v>
      </c>
      <c r="N6" s="21" t="s">
        <v>34</v>
      </c>
      <c r="O6" s="21" t="s">
        <v>35</v>
      </c>
      <c r="P6" s="21" t="s">
        <v>36</v>
      </c>
      <c r="Q6" s="21" t="s">
        <v>37</v>
      </c>
      <c r="R6" s="21" t="s">
        <v>38</v>
      </c>
      <c r="S6" s="21" t="s">
        <v>39</v>
      </c>
      <c r="T6" s="21" t="s">
        <v>40</v>
      </c>
      <c r="U6" s="21" t="s">
        <v>41</v>
      </c>
      <c r="V6" s="21" t="s">
        <v>42</v>
      </c>
      <c r="W6" s="21" t="s">
        <v>43</v>
      </c>
      <c r="X6" s="21" t="s">
        <v>44</v>
      </c>
      <c r="Y6" s="21" t="s">
        <v>45</v>
      </c>
      <c r="Z6" s="21" t="s">
        <v>46</v>
      </c>
      <c r="AA6" s="21" t="s">
        <v>47</v>
      </c>
      <c r="AB6" s="21" t="s">
        <v>48</v>
      </c>
      <c r="AC6" s="21" t="s">
        <v>49</v>
      </c>
      <c r="AD6" s="21" t="s">
        <v>50</v>
      </c>
      <c r="AE6" s="21" t="s">
        <v>51</v>
      </c>
      <c r="AF6" s="21" t="s">
        <v>52</v>
      </c>
    </row>
    <row r="7" spans="1:32" x14ac:dyDescent="0.2">
      <c r="A7" s="20" t="s">
        <v>21</v>
      </c>
      <c r="B7" s="20" t="s">
        <v>22</v>
      </c>
      <c r="C7" s="20" t="s">
        <v>22</v>
      </c>
      <c r="D7" s="20" t="s">
        <v>22</v>
      </c>
      <c r="E7" s="20" t="s">
        <v>22</v>
      </c>
      <c r="F7" s="20" t="s">
        <v>22</v>
      </c>
      <c r="G7" s="20" t="s">
        <v>22</v>
      </c>
      <c r="H7" s="20" t="s">
        <v>22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20" t="s">
        <v>22</v>
      </c>
      <c r="P7" s="20" t="s">
        <v>22</v>
      </c>
      <c r="Q7" s="20" t="s">
        <v>22</v>
      </c>
      <c r="R7" s="20" t="s">
        <v>22</v>
      </c>
      <c r="S7" s="20" t="s">
        <v>22</v>
      </c>
      <c r="T7" s="20" t="s">
        <v>22</v>
      </c>
      <c r="U7" s="20" t="s">
        <v>22</v>
      </c>
      <c r="V7" s="20" t="s">
        <v>22</v>
      </c>
      <c r="W7" s="20" t="s">
        <v>22</v>
      </c>
      <c r="X7" s="20" t="s">
        <v>22</v>
      </c>
      <c r="Y7" s="20" t="s">
        <v>22</v>
      </c>
      <c r="Z7" s="20" t="s">
        <v>22</v>
      </c>
      <c r="AA7" s="20" t="s">
        <v>22</v>
      </c>
      <c r="AB7" s="20" t="s">
        <v>22</v>
      </c>
      <c r="AC7" s="20" t="s">
        <v>22</v>
      </c>
      <c r="AD7" s="20" t="s">
        <v>22</v>
      </c>
      <c r="AE7" s="20" t="s">
        <v>22</v>
      </c>
      <c r="AF7" s="20" t="s">
        <v>22</v>
      </c>
    </row>
    <row r="8" spans="1:32" x14ac:dyDescent="0.2">
      <c r="A8" s="20" t="s">
        <v>53</v>
      </c>
      <c r="B8" s="22" t="s">
        <v>54</v>
      </c>
      <c r="C8" s="20">
        <v>5641.6</v>
      </c>
      <c r="D8" s="20">
        <v>5963.1</v>
      </c>
      <c r="E8" s="20">
        <v>6158.1</v>
      </c>
      <c r="F8" s="20">
        <v>6520.3</v>
      </c>
      <c r="G8" s="20">
        <v>6858.6</v>
      </c>
      <c r="H8" s="20">
        <v>7287.2</v>
      </c>
      <c r="I8" s="20">
        <v>7639.7</v>
      </c>
      <c r="J8" s="20">
        <v>8073.1</v>
      </c>
      <c r="K8" s="20">
        <v>8577.6</v>
      </c>
      <c r="L8" s="20">
        <v>9062.7999999999993</v>
      </c>
      <c r="M8" s="20">
        <v>9630.7000000000007</v>
      </c>
      <c r="N8" s="20">
        <v>10252.299999999999</v>
      </c>
      <c r="O8" s="20">
        <v>10581.8</v>
      </c>
      <c r="P8" s="20">
        <v>10936.4</v>
      </c>
      <c r="Q8" s="20">
        <v>11458.2</v>
      </c>
      <c r="R8" s="20">
        <v>12213.7</v>
      </c>
      <c r="S8" s="20">
        <v>13036.6</v>
      </c>
      <c r="T8" s="20">
        <v>13814.6</v>
      </c>
      <c r="U8" s="20">
        <v>14451.9</v>
      </c>
      <c r="V8" s="20">
        <v>14712.8</v>
      </c>
      <c r="W8" s="20">
        <v>14448.9</v>
      </c>
      <c r="X8" s="20">
        <v>14992.1</v>
      </c>
      <c r="Y8" s="20">
        <v>15542.6</v>
      </c>
      <c r="Z8" s="20">
        <v>16197</v>
      </c>
      <c r="AA8" s="20">
        <v>16784.900000000001</v>
      </c>
      <c r="AB8" s="20">
        <v>17527.3</v>
      </c>
      <c r="AC8" s="20">
        <v>18224.8</v>
      </c>
      <c r="AD8" s="20">
        <v>18715</v>
      </c>
      <c r="AE8" s="20">
        <v>19519.400000000001</v>
      </c>
      <c r="AF8" s="20">
        <v>20580.2</v>
      </c>
    </row>
    <row r="9" spans="1:32" x14ac:dyDescent="0.2">
      <c r="A9" s="20" t="s">
        <v>55</v>
      </c>
      <c r="B9" s="22" t="s">
        <v>56</v>
      </c>
      <c r="C9" s="20">
        <v>3576.8</v>
      </c>
      <c r="D9" s="20">
        <v>3809</v>
      </c>
      <c r="E9" s="20">
        <v>3943.4</v>
      </c>
      <c r="F9" s="20">
        <v>4197.6000000000004</v>
      </c>
      <c r="G9" s="20">
        <v>4452</v>
      </c>
      <c r="H9" s="20">
        <v>4721</v>
      </c>
      <c r="I9" s="20">
        <v>4962.6000000000004</v>
      </c>
      <c r="J9" s="20">
        <v>5244.6</v>
      </c>
      <c r="K9" s="20">
        <v>5536.8</v>
      </c>
      <c r="L9" s="20">
        <v>5877.2</v>
      </c>
      <c r="M9" s="20">
        <v>6279.1</v>
      </c>
      <c r="N9" s="20">
        <v>6762.1</v>
      </c>
      <c r="O9" s="20">
        <v>7065.6</v>
      </c>
      <c r="P9" s="20">
        <v>7342.7</v>
      </c>
      <c r="Q9" s="20">
        <v>7723.1</v>
      </c>
      <c r="R9" s="20">
        <v>8212.7000000000007</v>
      </c>
      <c r="S9" s="20">
        <v>8747.1</v>
      </c>
      <c r="T9" s="20">
        <v>9260.2999999999993</v>
      </c>
      <c r="U9" s="20">
        <v>9706.4</v>
      </c>
      <c r="V9" s="20">
        <v>9976.2999999999993</v>
      </c>
      <c r="W9" s="20">
        <v>9842.2000000000007</v>
      </c>
      <c r="X9" s="20">
        <v>10185.799999999999</v>
      </c>
      <c r="Y9" s="20">
        <v>10641.1</v>
      </c>
      <c r="Z9" s="20">
        <v>11006.8</v>
      </c>
      <c r="AA9" s="20">
        <v>11317.2</v>
      </c>
      <c r="AB9" s="20">
        <v>11822.8</v>
      </c>
      <c r="AC9" s="20">
        <v>12284.3</v>
      </c>
      <c r="AD9" s="20">
        <v>12748.5</v>
      </c>
      <c r="AE9" s="20">
        <v>13312.1</v>
      </c>
      <c r="AF9" s="20">
        <v>13998.7</v>
      </c>
    </row>
    <row r="10" spans="1:32" x14ac:dyDescent="0.2">
      <c r="A10" s="20" t="s">
        <v>57</v>
      </c>
      <c r="B10" s="20" t="s">
        <v>58</v>
      </c>
      <c r="C10" s="20">
        <v>1423.8</v>
      </c>
      <c r="D10" s="20">
        <v>1491.3</v>
      </c>
      <c r="E10" s="20">
        <v>1497.4</v>
      </c>
      <c r="F10" s="20">
        <v>1563.3</v>
      </c>
      <c r="G10" s="20">
        <v>1642.3</v>
      </c>
      <c r="H10" s="20">
        <v>1746.6</v>
      </c>
      <c r="I10" s="20">
        <v>1815.5</v>
      </c>
      <c r="J10" s="20">
        <v>1917.7</v>
      </c>
      <c r="K10" s="20">
        <v>2006.5</v>
      </c>
      <c r="L10" s="20">
        <v>2108.4</v>
      </c>
      <c r="M10" s="20">
        <v>2287.1</v>
      </c>
      <c r="N10" s="20">
        <v>2453.1999999999998</v>
      </c>
      <c r="O10" s="20">
        <v>2525.6</v>
      </c>
      <c r="P10" s="20">
        <v>2598.8000000000002</v>
      </c>
      <c r="Q10" s="20">
        <v>2722.6</v>
      </c>
      <c r="R10" s="20">
        <v>2902</v>
      </c>
      <c r="S10" s="20">
        <v>3082.9</v>
      </c>
      <c r="T10" s="20">
        <v>3239.7</v>
      </c>
      <c r="U10" s="20">
        <v>3367</v>
      </c>
      <c r="V10" s="20">
        <v>3363.2</v>
      </c>
      <c r="W10" s="20">
        <v>3180</v>
      </c>
      <c r="X10" s="20">
        <v>3317.8</v>
      </c>
      <c r="Y10" s="20">
        <v>3518.1</v>
      </c>
      <c r="Z10" s="20">
        <v>3637.7</v>
      </c>
      <c r="AA10" s="20">
        <v>3730</v>
      </c>
      <c r="AB10" s="20">
        <v>3863</v>
      </c>
      <c r="AC10" s="20">
        <v>3920.3</v>
      </c>
      <c r="AD10" s="20">
        <v>3995.9</v>
      </c>
      <c r="AE10" s="20">
        <v>4165</v>
      </c>
      <c r="AF10" s="20">
        <v>4364.8</v>
      </c>
    </row>
    <row r="11" spans="1:32" x14ac:dyDescent="0.2">
      <c r="A11" s="20" t="s">
        <v>59</v>
      </c>
      <c r="B11" s="20" t="s">
        <v>60</v>
      </c>
      <c r="C11" s="20">
        <v>494.3</v>
      </c>
      <c r="D11" s="20">
        <v>497.1</v>
      </c>
      <c r="E11" s="20">
        <v>477.2</v>
      </c>
      <c r="F11" s="20">
        <v>508.1</v>
      </c>
      <c r="G11" s="20">
        <v>551.5</v>
      </c>
      <c r="H11" s="20">
        <v>607.20000000000005</v>
      </c>
      <c r="I11" s="20">
        <v>635.70000000000005</v>
      </c>
      <c r="J11" s="20">
        <v>676.3</v>
      </c>
      <c r="K11" s="20">
        <v>715.5</v>
      </c>
      <c r="L11" s="20">
        <v>779.3</v>
      </c>
      <c r="M11" s="20">
        <v>855.6</v>
      </c>
      <c r="N11" s="20">
        <v>912.6</v>
      </c>
      <c r="O11" s="20">
        <v>941.5</v>
      </c>
      <c r="P11" s="20">
        <v>985.4</v>
      </c>
      <c r="Q11" s="20">
        <v>1017.8</v>
      </c>
      <c r="R11" s="20">
        <v>1080.5999999999999</v>
      </c>
      <c r="S11" s="20">
        <v>1128.5999999999999</v>
      </c>
      <c r="T11" s="20">
        <v>1158.3</v>
      </c>
      <c r="U11" s="20">
        <v>1188</v>
      </c>
      <c r="V11" s="20">
        <v>1098.8</v>
      </c>
      <c r="W11" s="20">
        <v>1012.1</v>
      </c>
      <c r="X11" s="20">
        <v>1049</v>
      </c>
      <c r="Y11" s="20">
        <v>1093.5</v>
      </c>
      <c r="Z11" s="20">
        <v>1144.2</v>
      </c>
      <c r="AA11" s="20">
        <v>1189.4000000000001</v>
      </c>
      <c r="AB11" s="20">
        <v>1242.0999999999999</v>
      </c>
      <c r="AC11" s="20">
        <v>1305.9000000000001</v>
      </c>
      <c r="AD11" s="20">
        <v>1352.6</v>
      </c>
      <c r="AE11" s="20">
        <v>1412.6</v>
      </c>
      <c r="AF11" s="20">
        <v>1475.6</v>
      </c>
    </row>
    <row r="12" spans="1:32" x14ac:dyDescent="0.2">
      <c r="A12" s="20" t="s">
        <v>61</v>
      </c>
      <c r="B12" s="20" t="s">
        <v>62</v>
      </c>
      <c r="C12" s="20">
        <v>929.5</v>
      </c>
      <c r="D12" s="20">
        <v>994.2</v>
      </c>
      <c r="E12" s="20">
        <v>1020.3</v>
      </c>
      <c r="F12" s="20">
        <v>1055.2</v>
      </c>
      <c r="G12" s="20">
        <v>1090.8</v>
      </c>
      <c r="H12" s="20">
        <v>1139.4000000000001</v>
      </c>
      <c r="I12" s="20">
        <v>1179.8</v>
      </c>
      <c r="J12" s="20">
        <v>1241.4000000000001</v>
      </c>
      <c r="K12" s="20">
        <v>1291</v>
      </c>
      <c r="L12" s="20">
        <v>1329.1</v>
      </c>
      <c r="M12" s="20">
        <v>1431.5</v>
      </c>
      <c r="N12" s="20">
        <v>1540.6</v>
      </c>
      <c r="O12" s="20">
        <v>1584.1</v>
      </c>
      <c r="P12" s="20">
        <v>1613.4</v>
      </c>
      <c r="Q12" s="20">
        <v>1704.8</v>
      </c>
      <c r="R12" s="20">
        <v>1821.4</v>
      </c>
      <c r="S12" s="20">
        <v>1954.3</v>
      </c>
      <c r="T12" s="20">
        <v>2081.3000000000002</v>
      </c>
      <c r="U12" s="20">
        <v>2179</v>
      </c>
      <c r="V12" s="20">
        <v>2264.5</v>
      </c>
      <c r="W12" s="20">
        <v>2167.9</v>
      </c>
      <c r="X12" s="20">
        <v>2268.9</v>
      </c>
      <c r="Y12" s="20">
        <v>2424.6</v>
      </c>
      <c r="Z12" s="20">
        <v>2493.5</v>
      </c>
      <c r="AA12" s="20">
        <v>2540.6</v>
      </c>
      <c r="AB12" s="20">
        <v>2620.9</v>
      </c>
      <c r="AC12" s="20">
        <v>2614.4</v>
      </c>
      <c r="AD12" s="20">
        <v>2643.3</v>
      </c>
      <c r="AE12" s="20">
        <v>2752.5</v>
      </c>
      <c r="AF12" s="20">
        <v>2889.2</v>
      </c>
    </row>
    <row r="13" spans="1:32" x14ac:dyDescent="0.2">
      <c r="A13" s="20" t="s">
        <v>63</v>
      </c>
      <c r="B13" s="20" t="s">
        <v>64</v>
      </c>
      <c r="C13" s="20">
        <v>2153</v>
      </c>
      <c r="D13" s="20">
        <v>2317.6999999999998</v>
      </c>
      <c r="E13" s="20">
        <v>2446</v>
      </c>
      <c r="F13" s="20">
        <v>2634.3</v>
      </c>
      <c r="G13" s="20">
        <v>2809.6</v>
      </c>
      <c r="H13" s="20">
        <v>2974.4</v>
      </c>
      <c r="I13" s="20">
        <v>3147.1</v>
      </c>
      <c r="J13" s="20">
        <v>3326.9</v>
      </c>
      <c r="K13" s="20">
        <v>3530.3</v>
      </c>
      <c r="L13" s="20">
        <v>3768.8</v>
      </c>
      <c r="M13" s="20">
        <v>3992</v>
      </c>
      <c r="N13" s="20">
        <v>4309</v>
      </c>
      <c r="O13" s="20">
        <v>4540</v>
      </c>
      <c r="P13" s="20">
        <v>4743.8999999999996</v>
      </c>
      <c r="Q13" s="20">
        <v>5000.5</v>
      </c>
      <c r="R13" s="20">
        <v>5310.6</v>
      </c>
      <c r="S13" s="20">
        <v>5664.2</v>
      </c>
      <c r="T13" s="20">
        <v>6020.7</v>
      </c>
      <c r="U13" s="20">
        <v>6339.4</v>
      </c>
      <c r="V13" s="20">
        <v>6613.1</v>
      </c>
      <c r="W13" s="20">
        <v>6662.2</v>
      </c>
      <c r="X13" s="20">
        <v>6868</v>
      </c>
      <c r="Y13" s="20">
        <v>7123</v>
      </c>
      <c r="Z13" s="20">
        <v>7369.1</v>
      </c>
      <c r="AA13" s="20">
        <v>7587.2</v>
      </c>
      <c r="AB13" s="20">
        <v>7959.8</v>
      </c>
      <c r="AC13" s="20">
        <v>8363.9</v>
      </c>
      <c r="AD13" s="20">
        <v>8752.6</v>
      </c>
      <c r="AE13" s="20">
        <v>9147</v>
      </c>
      <c r="AF13" s="20">
        <v>9633.9</v>
      </c>
    </row>
    <row r="14" spans="1:32" x14ac:dyDescent="0.2">
      <c r="A14" s="20" t="s">
        <v>65</v>
      </c>
      <c r="B14" s="22" t="s">
        <v>66</v>
      </c>
      <c r="C14" s="20">
        <v>999.7</v>
      </c>
      <c r="D14" s="20">
        <v>993.4</v>
      </c>
      <c r="E14" s="20">
        <v>944.3</v>
      </c>
      <c r="F14" s="20">
        <v>1013</v>
      </c>
      <c r="G14" s="20">
        <v>1106.8</v>
      </c>
      <c r="H14" s="20">
        <v>1256.5</v>
      </c>
      <c r="I14" s="20">
        <v>1317.5</v>
      </c>
      <c r="J14" s="20">
        <v>1432.1</v>
      </c>
      <c r="K14" s="20">
        <v>1595.6</v>
      </c>
      <c r="L14" s="20">
        <v>1736.7</v>
      </c>
      <c r="M14" s="20">
        <v>1887.1</v>
      </c>
      <c r="N14" s="20">
        <v>2038.4</v>
      </c>
      <c r="O14" s="20">
        <v>1934.8</v>
      </c>
      <c r="P14" s="20">
        <v>1930.4</v>
      </c>
      <c r="Q14" s="20">
        <v>2027.1</v>
      </c>
      <c r="R14" s="20">
        <v>2281.3000000000002</v>
      </c>
      <c r="S14" s="20">
        <v>2534.6999999999998</v>
      </c>
      <c r="T14" s="20">
        <v>2701</v>
      </c>
      <c r="U14" s="20">
        <v>2673</v>
      </c>
      <c r="V14" s="20">
        <v>2477.6</v>
      </c>
      <c r="W14" s="20">
        <v>1929.7</v>
      </c>
      <c r="X14" s="20">
        <v>2165.5</v>
      </c>
      <c r="Y14" s="20">
        <v>2332.6</v>
      </c>
      <c r="Z14" s="20">
        <v>2621.8</v>
      </c>
      <c r="AA14" s="20">
        <v>2826</v>
      </c>
      <c r="AB14" s="20">
        <v>3044.2</v>
      </c>
      <c r="AC14" s="20">
        <v>3223.1</v>
      </c>
      <c r="AD14" s="20">
        <v>3178.7</v>
      </c>
      <c r="AE14" s="20">
        <v>3370.7</v>
      </c>
      <c r="AF14" s="20">
        <v>3628.3</v>
      </c>
    </row>
    <row r="15" spans="1:32" x14ac:dyDescent="0.2">
      <c r="A15" s="20" t="s">
        <v>67</v>
      </c>
      <c r="B15" s="20" t="s">
        <v>68</v>
      </c>
      <c r="C15" s="20">
        <v>972</v>
      </c>
      <c r="D15" s="20">
        <v>978.9</v>
      </c>
      <c r="E15" s="20">
        <v>944.7</v>
      </c>
      <c r="F15" s="20">
        <v>996.7</v>
      </c>
      <c r="G15" s="20">
        <v>1086</v>
      </c>
      <c r="H15" s="20">
        <v>1192.7</v>
      </c>
      <c r="I15" s="20">
        <v>1286.3</v>
      </c>
      <c r="J15" s="20">
        <v>1401.3</v>
      </c>
      <c r="K15" s="20">
        <v>1524.7</v>
      </c>
      <c r="L15" s="20">
        <v>1673</v>
      </c>
      <c r="M15" s="20">
        <v>1826.2</v>
      </c>
      <c r="N15" s="20">
        <v>1983.9</v>
      </c>
      <c r="O15" s="20">
        <v>1973.1</v>
      </c>
      <c r="P15" s="20">
        <v>1910.4</v>
      </c>
      <c r="Q15" s="20">
        <v>2013</v>
      </c>
      <c r="R15" s="20">
        <v>2217.1999999999998</v>
      </c>
      <c r="S15" s="20">
        <v>2477.1999999999998</v>
      </c>
      <c r="T15" s="20">
        <v>2632</v>
      </c>
      <c r="U15" s="20">
        <v>2639.1</v>
      </c>
      <c r="V15" s="20">
        <v>2506.9</v>
      </c>
      <c r="W15" s="20">
        <v>2080.4</v>
      </c>
      <c r="X15" s="20">
        <v>2111.6</v>
      </c>
      <c r="Y15" s="20">
        <v>2286.3000000000002</v>
      </c>
      <c r="Z15" s="20">
        <v>2550.5</v>
      </c>
      <c r="AA15" s="20">
        <v>2721.5</v>
      </c>
      <c r="AB15" s="20">
        <v>2960.2</v>
      </c>
      <c r="AC15" s="20">
        <v>3091.2</v>
      </c>
      <c r="AD15" s="20">
        <v>3151.6</v>
      </c>
      <c r="AE15" s="20">
        <v>3340.5</v>
      </c>
      <c r="AF15" s="20">
        <v>3573.6</v>
      </c>
    </row>
    <row r="16" spans="1:32" x14ac:dyDescent="0.2">
      <c r="A16" s="20" t="s">
        <v>69</v>
      </c>
      <c r="B16" s="20" t="s">
        <v>70</v>
      </c>
      <c r="C16" s="20">
        <v>716</v>
      </c>
      <c r="D16" s="20">
        <v>739.2</v>
      </c>
      <c r="E16" s="20">
        <v>723.6</v>
      </c>
      <c r="F16" s="20">
        <v>741.9</v>
      </c>
      <c r="G16" s="20">
        <v>799.2</v>
      </c>
      <c r="H16" s="20">
        <v>868.9</v>
      </c>
      <c r="I16" s="20">
        <v>962.2</v>
      </c>
      <c r="J16" s="20">
        <v>1043.2</v>
      </c>
      <c r="K16" s="20">
        <v>1149.0999999999999</v>
      </c>
      <c r="L16" s="20">
        <v>1254.0999999999999</v>
      </c>
      <c r="M16" s="20">
        <v>1364.5</v>
      </c>
      <c r="N16" s="20">
        <v>1498.4</v>
      </c>
      <c r="O16" s="20">
        <v>1460.1</v>
      </c>
      <c r="P16" s="20">
        <v>1352.8</v>
      </c>
      <c r="Q16" s="20">
        <v>1375.9</v>
      </c>
      <c r="R16" s="20">
        <v>1467.4</v>
      </c>
      <c r="S16" s="20">
        <v>1621</v>
      </c>
      <c r="T16" s="20">
        <v>1793.8</v>
      </c>
      <c r="U16" s="20">
        <v>1948.6</v>
      </c>
      <c r="V16" s="20">
        <v>1990.9</v>
      </c>
      <c r="W16" s="20">
        <v>1690.4</v>
      </c>
      <c r="X16" s="20">
        <v>1735</v>
      </c>
      <c r="Y16" s="20">
        <v>1907.5</v>
      </c>
      <c r="Z16" s="20">
        <v>2118.5</v>
      </c>
      <c r="AA16" s="20">
        <v>2211.5</v>
      </c>
      <c r="AB16" s="20">
        <v>2400.1</v>
      </c>
      <c r="AC16" s="20">
        <v>2457.4</v>
      </c>
      <c r="AD16" s="20">
        <v>2453.1</v>
      </c>
      <c r="AE16" s="20">
        <v>2584.6999999999998</v>
      </c>
      <c r="AF16" s="20">
        <v>2786.9</v>
      </c>
    </row>
    <row r="17" spans="1:32" x14ac:dyDescent="0.2">
      <c r="A17" s="20" t="s">
        <v>71</v>
      </c>
      <c r="B17" s="20" t="s">
        <v>72</v>
      </c>
      <c r="C17" s="20">
        <v>193.7</v>
      </c>
      <c r="D17" s="20">
        <v>202.9</v>
      </c>
      <c r="E17" s="20">
        <v>183.6</v>
      </c>
      <c r="F17" s="20">
        <v>172.6</v>
      </c>
      <c r="G17" s="20">
        <v>177.2</v>
      </c>
      <c r="H17" s="20">
        <v>186.8</v>
      </c>
      <c r="I17" s="20">
        <v>207.3</v>
      </c>
      <c r="J17" s="20">
        <v>224.6</v>
      </c>
      <c r="K17" s="20">
        <v>250.3</v>
      </c>
      <c r="L17" s="20">
        <v>276</v>
      </c>
      <c r="M17" s="20">
        <v>285.7</v>
      </c>
      <c r="N17" s="20">
        <v>321</v>
      </c>
      <c r="O17" s="20">
        <v>333.5</v>
      </c>
      <c r="P17" s="20">
        <v>287</v>
      </c>
      <c r="Q17" s="20">
        <v>286.60000000000002</v>
      </c>
      <c r="R17" s="20">
        <v>307.7</v>
      </c>
      <c r="S17" s="20">
        <v>353</v>
      </c>
      <c r="T17" s="20">
        <v>425.2</v>
      </c>
      <c r="U17" s="20">
        <v>510.3</v>
      </c>
      <c r="V17" s="20">
        <v>571.1</v>
      </c>
      <c r="W17" s="20">
        <v>455.8</v>
      </c>
      <c r="X17" s="20">
        <v>379.8</v>
      </c>
      <c r="Y17" s="20">
        <v>404.5</v>
      </c>
      <c r="Z17" s="20">
        <v>479.4</v>
      </c>
      <c r="AA17" s="20">
        <v>492.5</v>
      </c>
      <c r="AB17" s="20">
        <v>577.6</v>
      </c>
      <c r="AC17" s="20">
        <v>572.6</v>
      </c>
      <c r="AD17" s="20">
        <v>545.79999999999995</v>
      </c>
      <c r="AE17" s="20">
        <v>586.79999999999995</v>
      </c>
      <c r="AF17" s="20">
        <v>633.20000000000005</v>
      </c>
    </row>
    <row r="18" spans="1:32" x14ac:dyDescent="0.2">
      <c r="A18" s="20" t="s">
        <v>73</v>
      </c>
      <c r="B18" s="20" t="s">
        <v>74</v>
      </c>
      <c r="C18" s="20">
        <v>372.2</v>
      </c>
      <c r="D18" s="20">
        <v>371.9</v>
      </c>
      <c r="E18" s="20">
        <v>360.8</v>
      </c>
      <c r="F18" s="20">
        <v>381.7</v>
      </c>
      <c r="G18" s="20">
        <v>425.1</v>
      </c>
      <c r="H18" s="20">
        <v>476.4</v>
      </c>
      <c r="I18" s="20">
        <v>528.1</v>
      </c>
      <c r="J18" s="20">
        <v>565.29999999999995</v>
      </c>
      <c r="K18" s="20">
        <v>610.9</v>
      </c>
      <c r="L18" s="20">
        <v>660</v>
      </c>
      <c r="M18" s="20">
        <v>713.6</v>
      </c>
      <c r="N18" s="20">
        <v>766.1</v>
      </c>
      <c r="O18" s="20">
        <v>711.5</v>
      </c>
      <c r="P18" s="20">
        <v>659.6</v>
      </c>
      <c r="Q18" s="20">
        <v>670.6</v>
      </c>
      <c r="R18" s="20">
        <v>721.9</v>
      </c>
      <c r="S18" s="20">
        <v>794.9</v>
      </c>
      <c r="T18" s="20">
        <v>862.3</v>
      </c>
      <c r="U18" s="20">
        <v>893.4</v>
      </c>
      <c r="V18" s="20">
        <v>845.4</v>
      </c>
      <c r="W18" s="20">
        <v>670.3</v>
      </c>
      <c r="X18" s="20">
        <v>777</v>
      </c>
      <c r="Y18" s="20">
        <v>881.3</v>
      </c>
      <c r="Z18" s="20">
        <v>983.4</v>
      </c>
      <c r="AA18" s="20">
        <v>1027</v>
      </c>
      <c r="AB18" s="20">
        <v>1091.9000000000001</v>
      </c>
      <c r="AC18" s="20">
        <v>1121.5</v>
      </c>
      <c r="AD18" s="20">
        <v>1093.5999999999999</v>
      </c>
      <c r="AE18" s="20">
        <v>1143.7</v>
      </c>
      <c r="AF18" s="20">
        <v>1222.5999999999999</v>
      </c>
    </row>
    <row r="19" spans="1:32" x14ac:dyDescent="0.2">
      <c r="A19" s="20" t="s">
        <v>75</v>
      </c>
      <c r="B19" s="20" t="s">
        <v>76</v>
      </c>
      <c r="C19" s="20">
        <v>150.1</v>
      </c>
      <c r="D19" s="20">
        <v>164.4</v>
      </c>
      <c r="E19" s="20">
        <v>179.1</v>
      </c>
      <c r="F19" s="20">
        <v>187.7</v>
      </c>
      <c r="G19" s="20">
        <v>196.9</v>
      </c>
      <c r="H19" s="20">
        <v>205.7</v>
      </c>
      <c r="I19" s="20">
        <v>226.8</v>
      </c>
      <c r="J19" s="20">
        <v>253.3</v>
      </c>
      <c r="K19" s="20">
        <v>288</v>
      </c>
      <c r="L19" s="20">
        <v>318.10000000000002</v>
      </c>
      <c r="M19" s="20">
        <v>365.1</v>
      </c>
      <c r="N19" s="20">
        <v>411.3</v>
      </c>
      <c r="O19" s="20">
        <v>415</v>
      </c>
      <c r="P19" s="20">
        <v>406.2</v>
      </c>
      <c r="Q19" s="20">
        <v>418.7</v>
      </c>
      <c r="R19" s="20">
        <v>437.8</v>
      </c>
      <c r="S19" s="20">
        <v>473.1</v>
      </c>
      <c r="T19" s="20">
        <v>506.3</v>
      </c>
      <c r="U19" s="20">
        <v>544.79999999999995</v>
      </c>
      <c r="V19" s="20">
        <v>574.4</v>
      </c>
      <c r="W19" s="20">
        <v>564.4</v>
      </c>
      <c r="X19" s="20">
        <v>578.20000000000005</v>
      </c>
      <c r="Y19" s="20">
        <v>621.70000000000005</v>
      </c>
      <c r="Z19" s="20">
        <v>655.7</v>
      </c>
      <c r="AA19" s="20">
        <v>691.9</v>
      </c>
      <c r="AB19" s="20">
        <v>730.5</v>
      </c>
      <c r="AC19" s="20">
        <v>763.3</v>
      </c>
      <c r="AD19" s="20">
        <v>813.8</v>
      </c>
      <c r="AE19" s="20">
        <v>854.2</v>
      </c>
      <c r="AF19" s="20">
        <v>931.1</v>
      </c>
    </row>
    <row r="20" spans="1:32" x14ac:dyDescent="0.2">
      <c r="A20" s="20" t="s">
        <v>77</v>
      </c>
      <c r="B20" s="20" t="s">
        <v>78</v>
      </c>
      <c r="C20" s="20">
        <v>256</v>
      </c>
      <c r="D20" s="20">
        <v>239.7</v>
      </c>
      <c r="E20" s="20">
        <v>221.2</v>
      </c>
      <c r="F20" s="20">
        <v>254.7</v>
      </c>
      <c r="G20" s="20">
        <v>286.8</v>
      </c>
      <c r="H20" s="20">
        <v>323.8</v>
      </c>
      <c r="I20" s="20">
        <v>324.10000000000002</v>
      </c>
      <c r="J20" s="20">
        <v>358.1</v>
      </c>
      <c r="K20" s="20">
        <v>375.6</v>
      </c>
      <c r="L20" s="20">
        <v>418.8</v>
      </c>
      <c r="M20" s="20">
        <v>461.8</v>
      </c>
      <c r="N20" s="20">
        <v>485.4</v>
      </c>
      <c r="O20" s="20">
        <v>513.1</v>
      </c>
      <c r="P20" s="20">
        <v>557.6</v>
      </c>
      <c r="Q20" s="20">
        <v>637.1</v>
      </c>
      <c r="R20" s="20">
        <v>749.8</v>
      </c>
      <c r="S20" s="20">
        <v>856.2</v>
      </c>
      <c r="T20" s="20">
        <v>838.2</v>
      </c>
      <c r="U20" s="20">
        <v>690.5</v>
      </c>
      <c r="V20" s="20">
        <v>516</v>
      </c>
      <c r="W20" s="20">
        <v>390</v>
      </c>
      <c r="X20" s="20">
        <v>376.6</v>
      </c>
      <c r="Y20" s="20">
        <v>378.8</v>
      </c>
      <c r="Z20" s="20">
        <v>432</v>
      </c>
      <c r="AA20" s="20">
        <v>510</v>
      </c>
      <c r="AB20" s="20">
        <v>560.20000000000005</v>
      </c>
      <c r="AC20" s="20">
        <v>633.79999999999995</v>
      </c>
      <c r="AD20" s="20">
        <v>698.5</v>
      </c>
      <c r="AE20" s="20">
        <v>755.7</v>
      </c>
      <c r="AF20" s="20">
        <v>786.7</v>
      </c>
    </row>
    <row r="21" spans="1:32" x14ac:dyDescent="0.2">
      <c r="A21" s="20" t="s">
        <v>79</v>
      </c>
      <c r="B21" s="20" t="s">
        <v>80</v>
      </c>
      <c r="C21" s="20">
        <v>27.7</v>
      </c>
      <c r="D21" s="20">
        <v>14.5</v>
      </c>
      <c r="E21" s="20">
        <v>-0.4</v>
      </c>
      <c r="F21" s="20">
        <v>16.3</v>
      </c>
      <c r="G21" s="20">
        <v>20.8</v>
      </c>
      <c r="H21" s="20">
        <v>63.8</v>
      </c>
      <c r="I21" s="20">
        <v>31.2</v>
      </c>
      <c r="J21" s="20">
        <v>30.8</v>
      </c>
      <c r="K21" s="20">
        <v>70.900000000000006</v>
      </c>
      <c r="L21" s="20">
        <v>63.7</v>
      </c>
      <c r="M21" s="20">
        <v>60.8</v>
      </c>
      <c r="N21" s="20">
        <v>54.5</v>
      </c>
      <c r="O21" s="20">
        <v>-38.299999999999997</v>
      </c>
      <c r="P21" s="20">
        <v>20</v>
      </c>
      <c r="Q21" s="20">
        <v>14.1</v>
      </c>
      <c r="R21" s="20">
        <v>64.099999999999994</v>
      </c>
      <c r="S21" s="20">
        <v>57.5</v>
      </c>
      <c r="T21" s="20">
        <v>69</v>
      </c>
      <c r="U21" s="20">
        <v>34</v>
      </c>
      <c r="V21" s="20">
        <v>-29.2</v>
      </c>
      <c r="W21" s="20">
        <v>-150.80000000000001</v>
      </c>
      <c r="X21" s="20">
        <v>53.9</v>
      </c>
      <c r="Y21" s="20">
        <v>46.3</v>
      </c>
      <c r="Z21" s="20">
        <v>71.2</v>
      </c>
      <c r="AA21" s="20">
        <v>104.5</v>
      </c>
      <c r="AB21" s="20">
        <v>84</v>
      </c>
      <c r="AC21" s="20">
        <v>131.9</v>
      </c>
      <c r="AD21" s="20">
        <v>27.1</v>
      </c>
      <c r="AE21" s="20">
        <v>30.2</v>
      </c>
      <c r="AF21" s="20">
        <v>54.7</v>
      </c>
    </row>
    <row r="22" spans="1:32" x14ac:dyDescent="0.2">
      <c r="A22" s="20" t="s">
        <v>81</v>
      </c>
      <c r="B22" s="22" t="s">
        <v>82</v>
      </c>
      <c r="C22" s="20">
        <v>-86.7</v>
      </c>
      <c r="D22" s="20">
        <v>-77.900000000000006</v>
      </c>
      <c r="E22" s="20">
        <v>-28.6</v>
      </c>
      <c r="F22" s="20">
        <v>-34.700000000000003</v>
      </c>
      <c r="G22" s="20">
        <v>-65.2</v>
      </c>
      <c r="H22" s="20">
        <v>-92.5</v>
      </c>
      <c r="I22" s="20">
        <v>-89.8</v>
      </c>
      <c r="J22" s="20">
        <v>-96.4</v>
      </c>
      <c r="K22" s="20">
        <v>-102</v>
      </c>
      <c r="L22" s="20">
        <v>-162.69999999999999</v>
      </c>
      <c r="M22" s="20">
        <v>-255.8</v>
      </c>
      <c r="N22" s="20">
        <v>-375.1</v>
      </c>
      <c r="O22" s="20">
        <v>-367.9</v>
      </c>
      <c r="P22" s="20">
        <v>-425.4</v>
      </c>
      <c r="Q22" s="20">
        <v>-503.1</v>
      </c>
      <c r="R22" s="20">
        <v>-619.1</v>
      </c>
      <c r="S22" s="20">
        <v>-721.2</v>
      </c>
      <c r="T22" s="20">
        <v>-770.9</v>
      </c>
      <c r="U22" s="20">
        <v>-718.4</v>
      </c>
      <c r="V22" s="20">
        <v>-723.1</v>
      </c>
      <c r="W22" s="20">
        <v>-396.5</v>
      </c>
      <c r="X22" s="20">
        <v>-513.9</v>
      </c>
      <c r="Y22" s="20">
        <v>-579.5</v>
      </c>
      <c r="Z22" s="20">
        <v>-568.6</v>
      </c>
      <c r="AA22" s="20">
        <v>-490.8</v>
      </c>
      <c r="AB22" s="20">
        <v>-507.7</v>
      </c>
      <c r="AC22" s="20">
        <v>-519.79999999999995</v>
      </c>
      <c r="AD22" s="20">
        <v>-518.79999999999995</v>
      </c>
      <c r="AE22" s="20">
        <v>-575.29999999999995</v>
      </c>
      <c r="AF22" s="20">
        <v>-638.20000000000005</v>
      </c>
    </row>
    <row r="23" spans="1:32" x14ac:dyDescent="0.2">
      <c r="A23" s="20" t="s">
        <v>83</v>
      </c>
      <c r="B23" s="20" t="s">
        <v>84</v>
      </c>
      <c r="C23" s="20">
        <v>504.3</v>
      </c>
      <c r="D23" s="20">
        <v>551.9</v>
      </c>
      <c r="E23" s="20">
        <v>594.9</v>
      </c>
      <c r="F23" s="20">
        <v>633.1</v>
      </c>
      <c r="G23" s="20">
        <v>654.79999999999995</v>
      </c>
      <c r="H23" s="20">
        <v>720.9</v>
      </c>
      <c r="I23" s="20">
        <v>812.8</v>
      </c>
      <c r="J23" s="20">
        <v>867.6</v>
      </c>
      <c r="K23" s="20">
        <v>953.8</v>
      </c>
      <c r="L23" s="20">
        <v>953</v>
      </c>
      <c r="M23" s="20">
        <v>992.8</v>
      </c>
      <c r="N23" s="20">
        <v>1096.3</v>
      </c>
      <c r="O23" s="20">
        <v>1024.5999999999999</v>
      </c>
      <c r="P23" s="20">
        <v>998.7</v>
      </c>
      <c r="Q23" s="20">
        <v>1036.2</v>
      </c>
      <c r="R23" s="20">
        <v>1177.5999999999999</v>
      </c>
      <c r="S23" s="20">
        <v>1305.2</v>
      </c>
      <c r="T23" s="20">
        <v>1472.6</v>
      </c>
      <c r="U23" s="20">
        <v>1660.9</v>
      </c>
      <c r="V23" s="20">
        <v>1837.1</v>
      </c>
      <c r="W23" s="20">
        <v>1582</v>
      </c>
      <c r="X23" s="20">
        <v>1846.3</v>
      </c>
      <c r="Y23" s="20">
        <v>2103</v>
      </c>
      <c r="Z23" s="20">
        <v>2191.3000000000002</v>
      </c>
      <c r="AA23" s="20">
        <v>2273.4</v>
      </c>
      <c r="AB23" s="20">
        <v>2371.6999999999998</v>
      </c>
      <c r="AC23" s="20">
        <v>2266.8000000000002</v>
      </c>
      <c r="AD23" s="20">
        <v>2220.6</v>
      </c>
      <c r="AE23" s="20">
        <v>2356.6999999999998</v>
      </c>
      <c r="AF23" s="20">
        <v>2510.3000000000002</v>
      </c>
    </row>
    <row r="24" spans="1:32" x14ac:dyDescent="0.2">
      <c r="A24" s="20" t="s">
        <v>85</v>
      </c>
      <c r="B24" s="20" t="s">
        <v>86</v>
      </c>
      <c r="C24" s="20">
        <v>374.8</v>
      </c>
      <c r="D24" s="20">
        <v>403.3</v>
      </c>
      <c r="E24" s="20">
        <v>430.1</v>
      </c>
      <c r="F24" s="20">
        <v>455.3</v>
      </c>
      <c r="G24" s="20">
        <v>467.7</v>
      </c>
      <c r="H24" s="20">
        <v>518.4</v>
      </c>
      <c r="I24" s="20">
        <v>592.4</v>
      </c>
      <c r="J24" s="20">
        <v>628.79999999999995</v>
      </c>
      <c r="K24" s="20">
        <v>699.9</v>
      </c>
      <c r="L24" s="20">
        <v>692.6</v>
      </c>
      <c r="M24" s="20">
        <v>711.7</v>
      </c>
      <c r="N24" s="20">
        <v>795.9</v>
      </c>
      <c r="O24" s="20">
        <v>741.2</v>
      </c>
      <c r="P24" s="20">
        <v>709</v>
      </c>
      <c r="Q24" s="20">
        <v>737.1</v>
      </c>
      <c r="R24" s="20">
        <v>830</v>
      </c>
      <c r="S24" s="20">
        <v>921.9</v>
      </c>
      <c r="T24" s="20">
        <v>1044.9000000000001</v>
      </c>
      <c r="U24" s="20">
        <v>1161.3</v>
      </c>
      <c r="V24" s="20">
        <v>1292.5</v>
      </c>
      <c r="W24" s="20">
        <v>1058.4000000000001</v>
      </c>
      <c r="X24" s="20">
        <v>1272.4000000000001</v>
      </c>
      <c r="Y24" s="20">
        <v>1462.3</v>
      </c>
      <c r="Z24" s="20">
        <v>1521.6</v>
      </c>
      <c r="AA24" s="20">
        <v>1559.2</v>
      </c>
      <c r="AB24" s="20">
        <v>1615</v>
      </c>
      <c r="AC24" s="20">
        <v>1494.6</v>
      </c>
      <c r="AD24" s="20">
        <v>1444</v>
      </c>
      <c r="AE24" s="20">
        <v>1538.4</v>
      </c>
      <c r="AF24" s="20">
        <v>1661.3</v>
      </c>
    </row>
    <row r="25" spans="1:32" x14ac:dyDescent="0.2">
      <c r="A25" s="20" t="s">
        <v>87</v>
      </c>
      <c r="B25" s="20" t="s">
        <v>88</v>
      </c>
      <c r="C25" s="20">
        <v>129.5</v>
      </c>
      <c r="D25" s="20">
        <v>148.6</v>
      </c>
      <c r="E25" s="20">
        <v>164.8</v>
      </c>
      <c r="F25" s="20">
        <v>177.7</v>
      </c>
      <c r="G25" s="20">
        <v>187.1</v>
      </c>
      <c r="H25" s="20">
        <v>202.6</v>
      </c>
      <c r="I25" s="20">
        <v>220.4</v>
      </c>
      <c r="J25" s="20">
        <v>238.8</v>
      </c>
      <c r="K25" s="20">
        <v>253.9</v>
      </c>
      <c r="L25" s="20">
        <v>260.39999999999998</v>
      </c>
      <c r="M25" s="20">
        <v>281.10000000000002</v>
      </c>
      <c r="N25" s="20">
        <v>300.3</v>
      </c>
      <c r="O25" s="20">
        <v>283.39999999999998</v>
      </c>
      <c r="P25" s="20">
        <v>289.7</v>
      </c>
      <c r="Q25" s="20">
        <v>299.10000000000002</v>
      </c>
      <c r="R25" s="20">
        <v>347.7</v>
      </c>
      <c r="S25" s="20">
        <v>383.3</v>
      </c>
      <c r="T25" s="20">
        <v>427.7</v>
      </c>
      <c r="U25" s="20">
        <v>499.6</v>
      </c>
      <c r="V25" s="20">
        <v>544.5</v>
      </c>
      <c r="W25" s="20">
        <v>523.6</v>
      </c>
      <c r="X25" s="20">
        <v>573.79999999999995</v>
      </c>
      <c r="Y25" s="20">
        <v>640.70000000000005</v>
      </c>
      <c r="Z25" s="20">
        <v>669.7</v>
      </c>
      <c r="AA25" s="20">
        <v>714.2</v>
      </c>
      <c r="AB25" s="20">
        <v>756.7</v>
      </c>
      <c r="AC25" s="20">
        <v>772.2</v>
      </c>
      <c r="AD25" s="20">
        <v>776.6</v>
      </c>
      <c r="AE25" s="20">
        <v>818.4</v>
      </c>
      <c r="AF25" s="20">
        <v>848.9</v>
      </c>
    </row>
    <row r="26" spans="1:32" x14ac:dyDescent="0.2">
      <c r="A26" s="20" t="s">
        <v>89</v>
      </c>
      <c r="B26" s="20" t="s">
        <v>90</v>
      </c>
      <c r="C26" s="20">
        <v>591</v>
      </c>
      <c r="D26" s="20">
        <v>629.70000000000005</v>
      </c>
      <c r="E26" s="20">
        <v>623.5</v>
      </c>
      <c r="F26" s="20">
        <v>667.8</v>
      </c>
      <c r="G26" s="20">
        <v>720</v>
      </c>
      <c r="H26" s="20">
        <v>813.4</v>
      </c>
      <c r="I26" s="20">
        <v>902.6</v>
      </c>
      <c r="J26" s="20">
        <v>964</v>
      </c>
      <c r="K26" s="20">
        <v>1055.8</v>
      </c>
      <c r="L26" s="20">
        <v>1115.7</v>
      </c>
      <c r="M26" s="20">
        <v>1248.5999999999999</v>
      </c>
      <c r="N26" s="20">
        <v>1471.3</v>
      </c>
      <c r="O26" s="20">
        <v>1392.6</v>
      </c>
      <c r="P26" s="20">
        <v>1424.1</v>
      </c>
      <c r="Q26" s="20">
        <v>1539.3</v>
      </c>
      <c r="R26" s="20">
        <v>1796.7</v>
      </c>
      <c r="S26" s="20">
        <v>2026.4</v>
      </c>
      <c r="T26" s="20">
        <v>2243.5</v>
      </c>
      <c r="U26" s="20">
        <v>2379.3000000000002</v>
      </c>
      <c r="V26" s="20">
        <v>2560.1</v>
      </c>
      <c r="W26" s="20">
        <v>1978.4</v>
      </c>
      <c r="X26" s="20">
        <v>2360.1999999999998</v>
      </c>
      <c r="Y26" s="20">
        <v>2682.5</v>
      </c>
      <c r="Z26" s="20">
        <v>2759.9</v>
      </c>
      <c r="AA26" s="20">
        <v>2764.2</v>
      </c>
      <c r="AB26" s="20">
        <v>2879.4</v>
      </c>
      <c r="AC26" s="20">
        <v>2786.6</v>
      </c>
      <c r="AD26" s="20">
        <v>2739.4</v>
      </c>
      <c r="AE26" s="20">
        <v>2932.1</v>
      </c>
      <c r="AF26" s="20">
        <v>3148.5</v>
      </c>
    </row>
    <row r="27" spans="1:32" x14ac:dyDescent="0.2">
      <c r="A27" s="20" t="s">
        <v>91</v>
      </c>
      <c r="B27" s="20" t="s">
        <v>86</v>
      </c>
      <c r="C27" s="20">
        <v>484.8</v>
      </c>
      <c r="D27" s="20">
        <v>508.1</v>
      </c>
      <c r="E27" s="20">
        <v>500.7</v>
      </c>
      <c r="F27" s="20">
        <v>544.9</v>
      </c>
      <c r="G27" s="20">
        <v>592.79999999999995</v>
      </c>
      <c r="H27" s="20">
        <v>676.8</v>
      </c>
      <c r="I27" s="20">
        <v>757.4</v>
      </c>
      <c r="J27" s="20">
        <v>807.4</v>
      </c>
      <c r="K27" s="20">
        <v>885.7</v>
      </c>
      <c r="L27" s="20">
        <v>930.8</v>
      </c>
      <c r="M27" s="20">
        <v>1051.2</v>
      </c>
      <c r="N27" s="20">
        <v>1250.0999999999999</v>
      </c>
      <c r="O27" s="20">
        <v>1173.8</v>
      </c>
      <c r="P27" s="20">
        <v>1194.4000000000001</v>
      </c>
      <c r="Q27" s="20">
        <v>1291.3</v>
      </c>
      <c r="R27" s="20">
        <v>1507.3</v>
      </c>
      <c r="S27" s="20">
        <v>1715.5</v>
      </c>
      <c r="T27" s="20">
        <v>1895.7</v>
      </c>
      <c r="U27" s="20">
        <v>1999.7</v>
      </c>
      <c r="V27" s="20">
        <v>2144.3000000000002</v>
      </c>
      <c r="W27" s="20">
        <v>1585.4</v>
      </c>
      <c r="X27" s="20">
        <v>1944.8</v>
      </c>
      <c r="Y27" s="20">
        <v>2240.5</v>
      </c>
      <c r="Z27" s="20">
        <v>2301.4</v>
      </c>
      <c r="AA27" s="20">
        <v>2296.4</v>
      </c>
      <c r="AB27" s="20">
        <v>2391.6</v>
      </c>
      <c r="AC27" s="20">
        <v>2288.1</v>
      </c>
      <c r="AD27" s="20">
        <v>2221.1</v>
      </c>
      <c r="AE27" s="20">
        <v>2379.8000000000002</v>
      </c>
      <c r="AF27" s="20">
        <v>2570.6</v>
      </c>
    </row>
    <row r="28" spans="1:32" x14ac:dyDescent="0.2">
      <c r="A28" s="20" t="s">
        <v>92</v>
      </c>
      <c r="B28" s="20" t="s">
        <v>88</v>
      </c>
      <c r="C28" s="20">
        <v>106.2</v>
      </c>
      <c r="D28" s="20">
        <v>121.7</v>
      </c>
      <c r="E28" s="20">
        <v>122.8</v>
      </c>
      <c r="F28" s="20">
        <v>122.9</v>
      </c>
      <c r="G28" s="20">
        <v>127.2</v>
      </c>
      <c r="H28" s="20">
        <v>136.6</v>
      </c>
      <c r="I28" s="20">
        <v>145.1</v>
      </c>
      <c r="J28" s="20">
        <v>156.5</v>
      </c>
      <c r="K28" s="20">
        <v>170.1</v>
      </c>
      <c r="L28" s="20">
        <v>184.9</v>
      </c>
      <c r="M28" s="20">
        <v>197.4</v>
      </c>
      <c r="N28" s="20">
        <v>221.2</v>
      </c>
      <c r="O28" s="20">
        <v>218.8</v>
      </c>
      <c r="P28" s="20">
        <v>229.8</v>
      </c>
      <c r="Q28" s="20">
        <v>248</v>
      </c>
      <c r="R28" s="20">
        <v>289.39999999999998</v>
      </c>
      <c r="S28" s="20">
        <v>311</v>
      </c>
      <c r="T28" s="20">
        <v>347.8</v>
      </c>
      <c r="U28" s="20">
        <v>379.6</v>
      </c>
      <c r="V28" s="20">
        <v>415.9</v>
      </c>
      <c r="W28" s="20">
        <v>393.1</v>
      </c>
      <c r="X28" s="20">
        <v>415.4</v>
      </c>
      <c r="Y28" s="20">
        <v>441.9</v>
      </c>
      <c r="Z28" s="20">
        <v>458.5</v>
      </c>
      <c r="AA28" s="20">
        <v>467.8</v>
      </c>
      <c r="AB28" s="20">
        <v>487.8</v>
      </c>
      <c r="AC28" s="20">
        <v>498.6</v>
      </c>
      <c r="AD28" s="20">
        <v>518.29999999999995</v>
      </c>
      <c r="AE28" s="20">
        <v>552.29999999999995</v>
      </c>
      <c r="AF28" s="20">
        <v>577.9</v>
      </c>
    </row>
    <row r="29" spans="1:32" x14ac:dyDescent="0.2">
      <c r="A29" s="20" t="s">
        <v>93</v>
      </c>
      <c r="B29" s="22" t="s">
        <v>94</v>
      </c>
      <c r="C29" s="20">
        <v>1151.9000000000001</v>
      </c>
      <c r="D29" s="20">
        <v>1238.5999999999999</v>
      </c>
      <c r="E29" s="20">
        <v>1299</v>
      </c>
      <c r="F29" s="20">
        <v>1344.5</v>
      </c>
      <c r="G29" s="20">
        <v>1364.9</v>
      </c>
      <c r="H29" s="20">
        <v>1402.3</v>
      </c>
      <c r="I29" s="20">
        <v>1449.4</v>
      </c>
      <c r="J29" s="20">
        <v>1492.8</v>
      </c>
      <c r="K29" s="20">
        <v>1547.1</v>
      </c>
      <c r="L29" s="20">
        <v>1611.6</v>
      </c>
      <c r="M29" s="20">
        <v>1720.4</v>
      </c>
      <c r="N29" s="20">
        <v>1826.8</v>
      </c>
      <c r="O29" s="20">
        <v>1949.3</v>
      </c>
      <c r="P29" s="20">
        <v>2088.6999999999998</v>
      </c>
      <c r="Q29" s="20">
        <v>2211.1999999999998</v>
      </c>
      <c r="R29" s="20">
        <v>2338.9</v>
      </c>
      <c r="S29" s="20">
        <v>2476</v>
      </c>
      <c r="T29" s="20">
        <v>2624.2</v>
      </c>
      <c r="U29" s="20">
        <v>2790.8</v>
      </c>
      <c r="V29" s="20">
        <v>2982</v>
      </c>
      <c r="W29" s="20">
        <v>3073.5</v>
      </c>
      <c r="X29" s="20">
        <v>3154.6</v>
      </c>
      <c r="Y29" s="20">
        <v>3148.4</v>
      </c>
      <c r="Z29" s="20">
        <v>3137</v>
      </c>
      <c r="AA29" s="20">
        <v>3132.4</v>
      </c>
      <c r="AB29" s="20">
        <v>3168</v>
      </c>
      <c r="AC29" s="20">
        <v>3237.3</v>
      </c>
      <c r="AD29" s="20">
        <v>3306.7</v>
      </c>
      <c r="AE29" s="20">
        <v>3412</v>
      </c>
      <c r="AF29" s="20">
        <v>3591.5</v>
      </c>
    </row>
    <row r="30" spans="1:32" x14ac:dyDescent="0.2">
      <c r="A30" s="20" t="s">
        <v>95</v>
      </c>
      <c r="B30" s="20" t="s">
        <v>96</v>
      </c>
      <c r="C30" s="20">
        <v>534.1</v>
      </c>
      <c r="D30" s="20">
        <v>562.4</v>
      </c>
      <c r="E30" s="20">
        <v>582.9</v>
      </c>
      <c r="F30" s="20">
        <v>588.5</v>
      </c>
      <c r="G30" s="20">
        <v>580.20000000000005</v>
      </c>
      <c r="H30" s="20">
        <v>574.70000000000005</v>
      </c>
      <c r="I30" s="20">
        <v>576.70000000000005</v>
      </c>
      <c r="J30" s="20">
        <v>579.20000000000005</v>
      </c>
      <c r="K30" s="20">
        <v>583.29999999999995</v>
      </c>
      <c r="L30" s="20">
        <v>585.5</v>
      </c>
      <c r="M30" s="20">
        <v>611.29999999999995</v>
      </c>
      <c r="N30" s="20">
        <v>633.70000000000005</v>
      </c>
      <c r="O30" s="20">
        <v>670.1</v>
      </c>
      <c r="P30" s="20">
        <v>743</v>
      </c>
      <c r="Q30" s="20">
        <v>826.3</v>
      </c>
      <c r="R30" s="20">
        <v>891.7</v>
      </c>
      <c r="S30" s="20">
        <v>947.5</v>
      </c>
      <c r="T30" s="20">
        <v>1000.7</v>
      </c>
      <c r="U30" s="20">
        <v>1050.5</v>
      </c>
      <c r="V30" s="20">
        <v>1150.5999999999999</v>
      </c>
      <c r="W30" s="20">
        <v>1218.2</v>
      </c>
      <c r="X30" s="20">
        <v>1297.9000000000001</v>
      </c>
      <c r="Y30" s="20">
        <v>1298.9000000000001</v>
      </c>
      <c r="Z30" s="20">
        <v>1286.5</v>
      </c>
      <c r="AA30" s="20">
        <v>1226.5999999999999</v>
      </c>
      <c r="AB30" s="20">
        <v>1215</v>
      </c>
      <c r="AC30" s="20">
        <v>1221.5</v>
      </c>
      <c r="AD30" s="20">
        <v>1234.0999999999999</v>
      </c>
      <c r="AE30" s="20">
        <v>1269.3</v>
      </c>
      <c r="AF30" s="20">
        <v>1347.3</v>
      </c>
    </row>
    <row r="31" spans="1:32" x14ac:dyDescent="0.2">
      <c r="A31" s="20" t="s">
        <v>97</v>
      </c>
      <c r="B31" s="20" t="s">
        <v>98</v>
      </c>
      <c r="C31" s="20">
        <v>391.2</v>
      </c>
      <c r="D31" s="20">
        <v>405</v>
      </c>
      <c r="E31" s="20">
        <v>414</v>
      </c>
      <c r="F31" s="20">
        <v>406.5</v>
      </c>
      <c r="G31" s="20">
        <v>391.6</v>
      </c>
      <c r="H31" s="20">
        <v>382.1</v>
      </c>
      <c r="I31" s="20">
        <v>377.2</v>
      </c>
      <c r="J31" s="20">
        <v>377.3</v>
      </c>
      <c r="K31" s="20">
        <v>372</v>
      </c>
      <c r="L31" s="20">
        <v>368.8</v>
      </c>
      <c r="M31" s="20">
        <v>383.3</v>
      </c>
      <c r="N31" s="20">
        <v>392.6</v>
      </c>
      <c r="O31" s="20">
        <v>413.2</v>
      </c>
      <c r="P31" s="20">
        <v>458.9</v>
      </c>
      <c r="Q31" s="20">
        <v>521.20000000000005</v>
      </c>
      <c r="R31" s="20">
        <v>569.9</v>
      </c>
      <c r="S31" s="20">
        <v>609.4</v>
      </c>
      <c r="T31" s="20">
        <v>640.79999999999995</v>
      </c>
      <c r="U31" s="20">
        <v>679.3</v>
      </c>
      <c r="V31" s="20">
        <v>750.3</v>
      </c>
      <c r="W31" s="20">
        <v>787.6</v>
      </c>
      <c r="X31" s="20">
        <v>828</v>
      </c>
      <c r="Y31" s="20">
        <v>834</v>
      </c>
      <c r="Z31" s="20">
        <v>814.2</v>
      </c>
      <c r="AA31" s="20">
        <v>764.2</v>
      </c>
      <c r="AB31" s="20">
        <v>743.4</v>
      </c>
      <c r="AC31" s="20">
        <v>730.1</v>
      </c>
      <c r="AD31" s="20">
        <v>728.4</v>
      </c>
      <c r="AE31" s="20">
        <v>746.2</v>
      </c>
      <c r="AF31" s="20">
        <v>793.6</v>
      </c>
    </row>
    <row r="32" spans="1:32" x14ac:dyDescent="0.2">
      <c r="A32" s="20" t="s">
        <v>99</v>
      </c>
      <c r="B32" s="20" t="s">
        <v>100</v>
      </c>
      <c r="C32" s="20">
        <v>142.9</v>
      </c>
      <c r="D32" s="20">
        <v>157.4</v>
      </c>
      <c r="E32" s="20">
        <v>168.9</v>
      </c>
      <c r="F32" s="20">
        <v>182</v>
      </c>
      <c r="G32" s="20">
        <v>188.5</v>
      </c>
      <c r="H32" s="20">
        <v>192.6</v>
      </c>
      <c r="I32" s="20">
        <v>199.5</v>
      </c>
      <c r="J32" s="20">
        <v>201.9</v>
      </c>
      <c r="K32" s="20">
        <v>211.3</v>
      </c>
      <c r="L32" s="20">
        <v>216.8</v>
      </c>
      <c r="M32" s="20">
        <v>228.1</v>
      </c>
      <c r="N32" s="20">
        <v>241.1</v>
      </c>
      <c r="O32" s="20">
        <v>256.89999999999998</v>
      </c>
      <c r="P32" s="20">
        <v>284.10000000000002</v>
      </c>
      <c r="Q32" s="20">
        <v>305</v>
      </c>
      <c r="R32" s="20">
        <v>321.89999999999998</v>
      </c>
      <c r="S32" s="20">
        <v>338</v>
      </c>
      <c r="T32" s="20">
        <v>359.9</v>
      </c>
      <c r="U32" s="20">
        <v>371.2</v>
      </c>
      <c r="V32" s="20">
        <v>400.2</v>
      </c>
      <c r="W32" s="20">
        <v>430.6</v>
      </c>
      <c r="X32" s="20">
        <v>469.9</v>
      </c>
      <c r="Y32" s="20">
        <v>465</v>
      </c>
      <c r="Z32" s="20">
        <v>472.4</v>
      </c>
      <c r="AA32" s="20">
        <v>462.4</v>
      </c>
      <c r="AB32" s="20">
        <v>471.6</v>
      </c>
      <c r="AC32" s="20">
        <v>491.4</v>
      </c>
      <c r="AD32" s="20">
        <v>505.7</v>
      </c>
      <c r="AE32" s="20">
        <v>523.1</v>
      </c>
      <c r="AF32" s="20">
        <v>553.70000000000005</v>
      </c>
    </row>
    <row r="33" spans="1:32" x14ac:dyDescent="0.2">
      <c r="A33" s="20" t="s">
        <v>101</v>
      </c>
      <c r="B33" s="20" t="s">
        <v>102</v>
      </c>
      <c r="C33" s="20">
        <v>617.79999999999995</v>
      </c>
      <c r="D33" s="20">
        <v>676.2</v>
      </c>
      <c r="E33" s="20">
        <v>716</v>
      </c>
      <c r="F33" s="20">
        <v>756</v>
      </c>
      <c r="G33" s="20">
        <v>784.8</v>
      </c>
      <c r="H33" s="20">
        <v>827.6</v>
      </c>
      <c r="I33" s="20">
        <v>872.7</v>
      </c>
      <c r="J33" s="20">
        <v>913.7</v>
      </c>
      <c r="K33" s="20">
        <v>963.8</v>
      </c>
      <c r="L33" s="20">
        <v>1026.0999999999999</v>
      </c>
      <c r="M33" s="20">
        <v>1109</v>
      </c>
      <c r="N33" s="20">
        <v>1193.0999999999999</v>
      </c>
      <c r="O33" s="20">
        <v>1279.2</v>
      </c>
      <c r="P33" s="20">
        <v>1345.7</v>
      </c>
      <c r="Q33" s="20">
        <v>1384.9</v>
      </c>
      <c r="R33" s="20">
        <v>1447.1</v>
      </c>
      <c r="S33" s="20">
        <v>1528.5</v>
      </c>
      <c r="T33" s="20">
        <v>1623.5</v>
      </c>
      <c r="U33" s="20">
        <v>1740.3</v>
      </c>
      <c r="V33" s="20">
        <v>1831.4</v>
      </c>
      <c r="W33" s="20">
        <v>1855.3</v>
      </c>
      <c r="X33" s="20">
        <v>1856.7</v>
      </c>
      <c r="Y33" s="20">
        <v>1849.4</v>
      </c>
      <c r="Z33" s="20">
        <v>1850.5</v>
      </c>
      <c r="AA33" s="20">
        <v>1905.8</v>
      </c>
      <c r="AB33" s="20">
        <v>1953</v>
      </c>
      <c r="AC33" s="20">
        <v>2015.7</v>
      </c>
      <c r="AD33" s="20">
        <v>2072.6</v>
      </c>
      <c r="AE33" s="20">
        <v>2142.6999999999998</v>
      </c>
      <c r="AF33" s="20">
        <v>2244.1999999999998</v>
      </c>
    </row>
    <row r="36" spans="1:32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 t="s">
        <v>103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x14ac:dyDescent="0.2">
      <c r="A37" s="20"/>
      <c r="B37" s="20"/>
      <c r="C37" s="20"/>
      <c r="D37" s="20" cm="1">
        <f t="array" ref="D37:D66">TRANSPOSE(C5:AF5)</f>
        <v>1989</v>
      </c>
      <c r="E37" s="20" cm="1">
        <f t="array" ref="E37:E66">TRANSPOSE(C8:AF8)</f>
        <v>5641.6</v>
      </c>
      <c r="F37" s="20"/>
      <c r="G37" s="20"/>
      <c r="H37" s="20"/>
      <c r="I37" s="20"/>
      <c r="J37" s="20">
        <v>2009</v>
      </c>
      <c r="K37" s="20">
        <v>2018</v>
      </c>
      <c r="L37" s="23">
        <f>(INDEX($E$38:$E$66,MATCH(K37,$D$38:$D$66,0))/INDEX($E$38:$E$66,MATCH(J37,$D$38:$D$66,0)))^(1/(K37-J37))-1</f>
        <v>4.0083751458875216E-2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x14ac:dyDescent="0.2">
      <c r="A38" s="20"/>
      <c r="B38" s="20"/>
      <c r="C38" s="20"/>
      <c r="D38" s="20">
        <v>1990</v>
      </c>
      <c r="E38" s="20">
        <v>5963.1</v>
      </c>
      <c r="F38" s="23">
        <f>E38/E37-1</f>
        <v>5.6987379466817867E-2</v>
      </c>
      <c r="G38" s="24">
        <f>F38*100</f>
        <v>5.6987379466817867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x14ac:dyDescent="0.2">
      <c r="A39" s="20"/>
      <c r="B39" s="20"/>
      <c r="C39" s="20"/>
      <c r="D39" s="20">
        <v>1991</v>
      </c>
      <c r="E39" s="20">
        <v>6158.1</v>
      </c>
      <c r="F39" s="23">
        <f t="shared" ref="F39:F66" si="1">E39/E38-1</f>
        <v>3.2701111837802443E-2</v>
      </c>
      <c r="G39" s="24">
        <f t="shared" ref="G39:G66" si="2">F39*100</f>
        <v>3.2701111837802443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20"/>
      <c r="B40" s="20"/>
      <c r="C40" s="20"/>
      <c r="D40" s="20">
        <v>1992</v>
      </c>
      <c r="E40" s="20">
        <v>6520.3</v>
      </c>
      <c r="F40" s="23">
        <f t="shared" si="1"/>
        <v>5.8816842857374763E-2</v>
      </c>
      <c r="G40" s="24">
        <f t="shared" si="2"/>
        <v>5.8816842857374763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20"/>
      <c r="B41" s="20"/>
      <c r="C41" s="20"/>
      <c r="D41" s="20">
        <v>1993</v>
      </c>
      <c r="E41" s="20">
        <v>6858.6</v>
      </c>
      <c r="F41" s="23">
        <f t="shared" si="1"/>
        <v>5.1884115761544836E-2</v>
      </c>
      <c r="G41" s="24">
        <f t="shared" si="2"/>
        <v>5.1884115761544836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20"/>
      <c r="B42" s="20"/>
      <c r="C42" s="20"/>
      <c r="D42" s="20">
        <v>1994</v>
      </c>
      <c r="E42" s="20">
        <v>7287.2</v>
      </c>
      <c r="F42" s="23">
        <f t="shared" si="1"/>
        <v>6.2490887353104041E-2</v>
      </c>
      <c r="G42" s="24">
        <f t="shared" si="2"/>
        <v>6.2490887353104041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20"/>
      <c r="B43" s="20"/>
      <c r="C43" s="20"/>
      <c r="D43" s="20">
        <v>1995</v>
      </c>
      <c r="E43" s="20">
        <v>7639.7</v>
      </c>
      <c r="F43" s="23">
        <f t="shared" si="1"/>
        <v>4.8372488747392639E-2</v>
      </c>
      <c r="G43" s="24">
        <f t="shared" si="2"/>
        <v>4.8372488747392639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20"/>
      <c r="B44" s="20"/>
      <c r="C44" s="20"/>
      <c r="D44" s="20">
        <v>1996</v>
      </c>
      <c r="E44" s="20">
        <v>8073.1</v>
      </c>
      <c r="F44" s="23">
        <f t="shared" si="1"/>
        <v>5.6729976307970276E-2</v>
      </c>
      <c r="G44" s="24">
        <f t="shared" si="2"/>
        <v>5.6729976307970276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20"/>
      <c r="B45" s="20"/>
      <c r="C45" s="20"/>
      <c r="D45" s="20">
        <v>1997</v>
      </c>
      <c r="E45" s="20">
        <v>8577.6</v>
      </c>
      <c r="F45" s="23">
        <f t="shared" si="1"/>
        <v>6.249148406436178E-2</v>
      </c>
      <c r="G45" s="24">
        <f t="shared" si="2"/>
        <v>6.249148406436178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20"/>
      <c r="B46" s="20"/>
      <c r="C46" s="20"/>
      <c r="D46" s="20">
        <v>1998</v>
      </c>
      <c r="E46" s="20">
        <v>9062.7999999999993</v>
      </c>
      <c r="F46" s="23">
        <f t="shared" si="1"/>
        <v>5.6565939190449388E-2</v>
      </c>
      <c r="G46" s="24">
        <f t="shared" si="2"/>
        <v>5.6565939190449388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20"/>
      <c r="B47" s="20"/>
      <c r="C47" s="20"/>
      <c r="D47" s="20">
        <v>1999</v>
      </c>
      <c r="E47" s="20">
        <v>9630.7000000000007</v>
      </c>
      <c r="F47" s="23">
        <f t="shared" si="1"/>
        <v>6.2662753232996637E-2</v>
      </c>
      <c r="G47" s="24">
        <f t="shared" si="2"/>
        <v>6.2662753232996637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20"/>
      <c r="B48" s="20"/>
      <c r="C48" s="20"/>
      <c r="D48" s="20">
        <v>2000</v>
      </c>
      <c r="E48" s="20">
        <v>10252.299999999999</v>
      </c>
      <c r="F48" s="23">
        <f t="shared" si="1"/>
        <v>6.4543594961944395E-2</v>
      </c>
      <c r="G48" s="24">
        <f t="shared" si="2"/>
        <v>6.4543594961944395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4:7" x14ac:dyDescent="0.2">
      <c r="D49" s="20">
        <v>2001</v>
      </c>
      <c r="E49" s="20">
        <v>10581.8</v>
      </c>
      <c r="F49" s="23">
        <f t="shared" si="1"/>
        <v>3.2139129756249885E-2</v>
      </c>
      <c r="G49" s="24">
        <f t="shared" si="2"/>
        <v>3.2139129756249885</v>
      </c>
    </row>
    <row r="50" spans="4:7" x14ac:dyDescent="0.2">
      <c r="D50" s="20">
        <v>2002</v>
      </c>
      <c r="E50" s="20">
        <v>10936.4</v>
      </c>
      <c r="F50" s="23">
        <f t="shared" si="1"/>
        <v>3.3510366856300378E-2</v>
      </c>
      <c r="G50" s="24">
        <f t="shared" si="2"/>
        <v>3.3510366856300378</v>
      </c>
    </row>
    <row r="51" spans="4:7" x14ac:dyDescent="0.2">
      <c r="D51" s="20">
        <v>2003</v>
      </c>
      <c r="E51" s="20">
        <v>11458.2</v>
      </c>
      <c r="F51" s="23">
        <f t="shared" si="1"/>
        <v>4.7712227058264167E-2</v>
      </c>
      <c r="G51" s="24">
        <f t="shared" si="2"/>
        <v>4.7712227058264167</v>
      </c>
    </row>
    <row r="52" spans="4:7" x14ac:dyDescent="0.2">
      <c r="D52" s="20">
        <v>2004</v>
      </c>
      <c r="E52" s="20">
        <v>12213.7</v>
      </c>
      <c r="F52" s="23">
        <f t="shared" si="1"/>
        <v>6.5935312701820514E-2</v>
      </c>
      <c r="G52" s="24">
        <f t="shared" si="2"/>
        <v>6.5935312701820514</v>
      </c>
    </row>
    <row r="53" spans="4:7" x14ac:dyDescent="0.2">
      <c r="D53" s="20">
        <v>2005</v>
      </c>
      <c r="E53" s="20">
        <v>13036.6</v>
      </c>
      <c r="F53" s="23">
        <f t="shared" si="1"/>
        <v>6.7375160680219759E-2</v>
      </c>
      <c r="G53" s="24">
        <f t="shared" si="2"/>
        <v>6.7375160680219759</v>
      </c>
    </row>
    <row r="54" spans="4:7" x14ac:dyDescent="0.2">
      <c r="D54" s="20">
        <v>2006</v>
      </c>
      <c r="E54" s="20">
        <v>13814.6</v>
      </c>
      <c r="F54" s="23">
        <f t="shared" si="1"/>
        <v>5.9678136937544979E-2</v>
      </c>
      <c r="G54" s="24">
        <f t="shared" si="2"/>
        <v>5.9678136937544979</v>
      </c>
    </row>
    <row r="55" spans="4:7" x14ac:dyDescent="0.2">
      <c r="D55" s="20">
        <v>2007</v>
      </c>
      <c r="E55" s="20">
        <v>14451.9</v>
      </c>
      <c r="F55" s="23">
        <f t="shared" si="1"/>
        <v>4.6132352728272874E-2</v>
      </c>
      <c r="G55" s="24">
        <f t="shared" si="2"/>
        <v>4.6132352728272874</v>
      </c>
    </row>
    <row r="56" spans="4:7" x14ac:dyDescent="0.2">
      <c r="D56" s="20">
        <v>2008</v>
      </c>
      <c r="E56" s="20">
        <v>14712.8</v>
      </c>
      <c r="F56" s="23">
        <f t="shared" si="1"/>
        <v>1.8052989572305389E-2</v>
      </c>
      <c r="G56" s="24">
        <f t="shared" si="2"/>
        <v>1.8052989572305389</v>
      </c>
    </row>
    <row r="57" spans="4:7" x14ac:dyDescent="0.2">
      <c r="D57" s="20">
        <v>2009</v>
      </c>
      <c r="E57" s="20">
        <v>14448.9</v>
      </c>
      <c r="F57" s="23">
        <f t="shared" si="1"/>
        <v>-1.7936762546897911E-2</v>
      </c>
      <c r="G57" s="24">
        <f t="shared" si="2"/>
        <v>-1.7936762546897911</v>
      </c>
    </row>
    <row r="58" spans="4:7" x14ac:dyDescent="0.2">
      <c r="D58" s="20">
        <v>2010</v>
      </c>
      <c r="E58" s="20">
        <v>14992.1</v>
      </c>
      <c r="F58" s="23">
        <f t="shared" si="1"/>
        <v>3.7594557371149362E-2</v>
      </c>
      <c r="G58" s="24">
        <f t="shared" si="2"/>
        <v>3.7594557371149362</v>
      </c>
    </row>
    <row r="59" spans="4:7" x14ac:dyDescent="0.2">
      <c r="D59" s="20">
        <v>2011</v>
      </c>
      <c r="E59" s="20">
        <v>15542.6</v>
      </c>
      <c r="F59" s="23">
        <f t="shared" si="1"/>
        <v>3.6719338851795236E-2</v>
      </c>
      <c r="G59" s="24">
        <f t="shared" si="2"/>
        <v>3.6719338851795236</v>
      </c>
    </row>
    <row r="60" spans="4:7" x14ac:dyDescent="0.2">
      <c r="D60" s="20">
        <v>2012</v>
      </c>
      <c r="E60" s="20">
        <v>16197</v>
      </c>
      <c r="F60" s="23">
        <f t="shared" si="1"/>
        <v>4.2103637744006717E-2</v>
      </c>
      <c r="G60" s="24">
        <f t="shared" si="2"/>
        <v>4.2103637744006717</v>
      </c>
    </row>
    <row r="61" spans="4:7" x14ac:dyDescent="0.2">
      <c r="D61" s="20">
        <v>2013</v>
      </c>
      <c r="E61" s="20">
        <v>16784.900000000001</v>
      </c>
      <c r="F61" s="23">
        <f t="shared" si="1"/>
        <v>3.6296845094770713E-2</v>
      </c>
      <c r="G61" s="24">
        <f t="shared" si="2"/>
        <v>3.6296845094770713</v>
      </c>
    </row>
    <row r="62" spans="4:7" x14ac:dyDescent="0.2">
      <c r="D62" s="20">
        <v>2014</v>
      </c>
      <c r="E62" s="20">
        <v>17527.3</v>
      </c>
      <c r="F62" s="23">
        <f t="shared" si="1"/>
        <v>4.4230230743108168E-2</v>
      </c>
      <c r="G62" s="24">
        <f t="shared" si="2"/>
        <v>4.4230230743108168</v>
      </c>
    </row>
    <row r="63" spans="4:7" x14ac:dyDescent="0.2">
      <c r="D63" s="20">
        <v>2015</v>
      </c>
      <c r="E63" s="20">
        <v>18224.8</v>
      </c>
      <c r="F63" s="23">
        <f t="shared" si="1"/>
        <v>3.979506255955001E-2</v>
      </c>
      <c r="G63" s="24">
        <f t="shared" si="2"/>
        <v>3.979506255955001</v>
      </c>
    </row>
    <row r="64" spans="4:7" x14ac:dyDescent="0.2">
      <c r="D64" s="20">
        <v>2016</v>
      </c>
      <c r="E64" s="20">
        <v>18715</v>
      </c>
      <c r="F64" s="23">
        <f t="shared" si="1"/>
        <v>2.6897414512093487E-2</v>
      </c>
      <c r="G64" s="24">
        <f t="shared" si="2"/>
        <v>2.6897414512093487</v>
      </c>
    </row>
    <row r="65" spans="4:7" x14ac:dyDescent="0.2">
      <c r="D65" s="20">
        <v>2017</v>
      </c>
      <c r="E65" s="20">
        <v>19519.400000000001</v>
      </c>
      <c r="F65" s="23">
        <f t="shared" si="1"/>
        <v>4.2981565589099713E-2</v>
      </c>
      <c r="G65" s="24">
        <f t="shared" si="2"/>
        <v>4.2981565589099713</v>
      </c>
    </row>
    <row r="66" spans="4:7" x14ac:dyDescent="0.2">
      <c r="D66" s="20">
        <v>2018</v>
      </c>
      <c r="E66" s="20">
        <v>20580.2</v>
      </c>
      <c r="F66" s="23">
        <f t="shared" si="1"/>
        <v>5.4345932764326754E-2</v>
      </c>
      <c r="G66" s="24">
        <f t="shared" si="2"/>
        <v>5.4345932764326754</v>
      </c>
    </row>
  </sheetData>
  <mergeCells count="4">
    <mergeCell ref="A1:AF1"/>
    <mergeCell ref="A2:AF2"/>
    <mergeCell ref="A3:AF3"/>
    <mergeCell ref="A4:AF4"/>
  </mergeCell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42D8-D285-4A69-88B7-2BD6EB125F3E}">
  <sheetPr>
    <tabColor rgb="FF002060"/>
  </sheetPr>
  <dimension ref="A1:DT80"/>
  <sheetViews>
    <sheetView topLeftCell="B44" workbookViewId="0">
      <selection activeCell="K58" sqref="K58"/>
    </sheetView>
  </sheetViews>
  <sheetFormatPr defaultColWidth="9.140625" defaultRowHeight="15" x14ac:dyDescent="0.25"/>
  <cols>
    <col min="1" max="1" width="115.85546875" style="1" bestFit="1" customWidth="1"/>
    <col min="2" max="10" width="9.140625" style="1"/>
    <col min="11" max="11" width="13.28515625" style="1" bestFit="1" customWidth="1"/>
    <col min="12" max="16384" width="9.140625" style="1"/>
  </cols>
  <sheetData>
    <row r="1" spans="1:124" x14ac:dyDescent="0.25">
      <c r="A1" s="1" t="s">
        <v>104</v>
      </c>
    </row>
    <row r="2" spans="1:124" x14ac:dyDescent="0.25">
      <c r="A2" s="1" t="s">
        <v>105</v>
      </c>
    </row>
    <row r="3" spans="1:124" x14ac:dyDescent="0.25">
      <c r="A3" s="1" t="s">
        <v>106</v>
      </c>
    </row>
    <row r="4" spans="1:124" x14ac:dyDescent="0.25">
      <c r="A4" s="1" t="s">
        <v>107</v>
      </c>
    </row>
    <row r="6" spans="1:124" x14ac:dyDescent="0.25">
      <c r="B6" s="1" t="s">
        <v>108</v>
      </c>
    </row>
    <row r="7" spans="1:124" x14ac:dyDescent="0.25">
      <c r="B7" s="1" t="s">
        <v>109</v>
      </c>
    </row>
    <row r="8" spans="1:124" x14ac:dyDescent="0.25">
      <c r="B8" s="1" t="s">
        <v>110</v>
      </c>
    </row>
    <row r="9" spans="1:124" x14ac:dyDescent="0.25">
      <c r="B9" s="1">
        <f>VALUE(RIGHT(B10,4))</f>
        <v>1989</v>
      </c>
      <c r="C9" s="1">
        <f t="shared" ref="C9:BN9" si="0">VALUE(RIGHT(C10,4))</f>
        <v>1989</v>
      </c>
      <c r="D9" s="1">
        <f t="shared" si="0"/>
        <v>1989</v>
      </c>
      <c r="E9" s="1">
        <f t="shared" si="0"/>
        <v>1989</v>
      </c>
      <c r="F9" s="1">
        <f t="shared" si="0"/>
        <v>1990</v>
      </c>
      <c r="G9" s="1">
        <f t="shared" si="0"/>
        <v>1990</v>
      </c>
      <c r="H9" s="1">
        <f t="shared" si="0"/>
        <v>1990</v>
      </c>
      <c r="I9" s="1">
        <f t="shared" si="0"/>
        <v>1990</v>
      </c>
      <c r="J9" s="1">
        <f t="shared" si="0"/>
        <v>1991</v>
      </c>
      <c r="K9" s="1">
        <f t="shared" si="0"/>
        <v>1991</v>
      </c>
      <c r="L9" s="1">
        <f t="shared" si="0"/>
        <v>1991</v>
      </c>
      <c r="M9" s="1">
        <f t="shared" si="0"/>
        <v>1991</v>
      </c>
      <c r="N9" s="1">
        <f t="shared" si="0"/>
        <v>1992</v>
      </c>
      <c r="O9" s="1">
        <f t="shared" si="0"/>
        <v>1992</v>
      </c>
      <c r="P9" s="1">
        <f t="shared" si="0"/>
        <v>1992</v>
      </c>
      <c r="Q9" s="1">
        <f t="shared" si="0"/>
        <v>1992</v>
      </c>
      <c r="R9" s="1">
        <f t="shared" si="0"/>
        <v>1993</v>
      </c>
      <c r="S9" s="1">
        <f t="shared" si="0"/>
        <v>1993</v>
      </c>
      <c r="T9" s="1">
        <f t="shared" si="0"/>
        <v>1993</v>
      </c>
      <c r="U9" s="1">
        <f t="shared" si="0"/>
        <v>1993</v>
      </c>
      <c r="V9" s="1">
        <f t="shared" si="0"/>
        <v>1994</v>
      </c>
      <c r="W9" s="1">
        <f t="shared" si="0"/>
        <v>1994</v>
      </c>
      <c r="X9" s="1">
        <f t="shared" si="0"/>
        <v>1994</v>
      </c>
      <c r="Y9" s="1">
        <f t="shared" si="0"/>
        <v>1994</v>
      </c>
      <c r="Z9" s="1">
        <f t="shared" si="0"/>
        <v>1995</v>
      </c>
      <c r="AA9" s="1">
        <f t="shared" si="0"/>
        <v>1995</v>
      </c>
      <c r="AB9" s="1">
        <f t="shared" si="0"/>
        <v>1995</v>
      </c>
      <c r="AC9" s="1">
        <f t="shared" si="0"/>
        <v>1995</v>
      </c>
      <c r="AD9" s="1">
        <f t="shared" si="0"/>
        <v>1996</v>
      </c>
      <c r="AE9" s="1">
        <f t="shared" si="0"/>
        <v>1996</v>
      </c>
      <c r="AF9" s="1">
        <f t="shared" si="0"/>
        <v>1996</v>
      </c>
      <c r="AG9" s="1">
        <f t="shared" si="0"/>
        <v>1996</v>
      </c>
      <c r="AH9" s="1">
        <f t="shared" si="0"/>
        <v>1997</v>
      </c>
      <c r="AI9" s="1">
        <f t="shared" si="0"/>
        <v>1997</v>
      </c>
      <c r="AJ9" s="1">
        <f t="shared" si="0"/>
        <v>1997</v>
      </c>
      <c r="AK9" s="1">
        <f t="shared" si="0"/>
        <v>1997</v>
      </c>
      <c r="AL9" s="1">
        <f t="shared" si="0"/>
        <v>1998</v>
      </c>
      <c r="AM9" s="1">
        <f t="shared" si="0"/>
        <v>1998</v>
      </c>
      <c r="AN9" s="1">
        <f t="shared" si="0"/>
        <v>1998</v>
      </c>
      <c r="AO9" s="1">
        <f t="shared" si="0"/>
        <v>1998</v>
      </c>
      <c r="AP9" s="1">
        <f t="shared" si="0"/>
        <v>1999</v>
      </c>
      <c r="AQ9" s="1">
        <f t="shared" si="0"/>
        <v>1999</v>
      </c>
      <c r="AR9" s="1">
        <f t="shared" si="0"/>
        <v>1999</v>
      </c>
      <c r="AS9" s="1">
        <f t="shared" si="0"/>
        <v>1999</v>
      </c>
      <c r="AT9" s="1">
        <f t="shared" si="0"/>
        <v>2000</v>
      </c>
      <c r="AU9" s="1">
        <f t="shared" si="0"/>
        <v>2000</v>
      </c>
      <c r="AV9" s="1">
        <f t="shared" si="0"/>
        <v>2000</v>
      </c>
      <c r="AW9" s="1">
        <f t="shared" si="0"/>
        <v>2000</v>
      </c>
      <c r="AX9" s="1">
        <f t="shared" si="0"/>
        <v>2001</v>
      </c>
      <c r="AY9" s="1">
        <f t="shared" si="0"/>
        <v>2001</v>
      </c>
      <c r="AZ9" s="1">
        <f t="shared" si="0"/>
        <v>2001</v>
      </c>
      <c r="BA9" s="1">
        <f t="shared" si="0"/>
        <v>2001</v>
      </c>
      <c r="BB9" s="1">
        <f t="shared" si="0"/>
        <v>2002</v>
      </c>
      <c r="BC9" s="1">
        <f t="shared" si="0"/>
        <v>2002</v>
      </c>
      <c r="BD9" s="1">
        <f t="shared" si="0"/>
        <v>2002</v>
      </c>
      <c r="BE9" s="1">
        <f t="shared" si="0"/>
        <v>2002</v>
      </c>
      <c r="BF9" s="1">
        <f t="shared" si="0"/>
        <v>2003</v>
      </c>
      <c r="BG9" s="1">
        <f t="shared" si="0"/>
        <v>2003</v>
      </c>
      <c r="BH9" s="1">
        <f t="shared" si="0"/>
        <v>2003</v>
      </c>
      <c r="BI9" s="1">
        <f t="shared" si="0"/>
        <v>2003</v>
      </c>
      <c r="BJ9" s="1">
        <f t="shared" si="0"/>
        <v>2004</v>
      </c>
      <c r="BK9" s="1">
        <f t="shared" si="0"/>
        <v>2004</v>
      </c>
      <c r="BL9" s="1">
        <f t="shared" si="0"/>
        <v>2004</v>
      </c>
      <c r="BM9" s="1">
        <f t="shared" si="0"/>
        <v>2004</v>
      </c>
      <c r="BN9" s="1">
        <f t="shared" si="0"/>
        <v>2005</v>
      </c>
      <c r="BO9" s="1">
        <f t="shared" ref="BO9:DT9" si="1">VALUE(RIGHT(BO10,4))</f>
        <v>2005</v>
      </c>
      <c r="BP9" s="1">
        <f t="shared" si="1"/>
        <v>2005</v>
      </c>
      <c r="BQ9" s="1">
        <f t="shared" si="1"/>
        <v>2005</v>
      </c>
      <c r="BR9" s="1">
        <f t="shared" si="1"/>
        <v>2006</v>
      </c>
      <c r="BS9" s="1">
        <f t="shared" si="1"/>
        <v>2006</v>
      </c>
      <c r="BT9" s="1">
        <f t="shared" si="1"/>
        <v>2006</v>
      </c>
      <c r="BU9" s="1">
        <f t="shared" si="1"/>
        <v>2006</v>
      </c>
      <c r="BV9" s="1">
        <f t="shared" si="1"/>
        <v>2007</v>
      </c>
      <c r="BW9" s="1">
        <f t="shared" si="1"/>
        <v>2007</v>
      </c>
      <c r="BX9" s="1">
        <f t="shared" si="1"/>
        <v>2007</v>
      </c>
      <c r="BY9" s="1">
        <f t="shared" si="1"/>
        <v>2007</v>
      </c>
      <c r="BZ9" s="1">
        <f t="shared" si="1"/>
        <v>2008</v>
      </c>
      <c r="CA9" s="1">
        <f t="shared" si="1"/>
        <v>2008</v>
      </c>
      <c r="CB9" s="1">
        <f t="shared" si="1"/>
        <v>2008</v>
      </c>
      <c r="CC9" s="1">
        <f t="shared" si="1"/>
        <v>2008</v>
      </c>
      <c r="CD9" s="1">
        <f t="shared" si="1"/>
        <v>2009</v>
      </c>
      <c r="CE9" s="1">
        <f t="shared" si="1"/>
        <v>2009</v>
      </c>
      <c r="CF9" s="1">
        <f t="shared" si="1"/>
        <v>2009</v>
      </c>
      <c r="CG9" s="1">
        <f t="shared" si="1"/>
        <v>2009</v>
      </c>
      <c r="CH9" s="1">
        <f t="shared" si="1"/>
        <v>2010</v>
      </c>
      <c r="CI9" s="1">
        <f t="shared" si="1"/>
        <v>2010</v>
      </c>
      <c r="CJ9" s="1">
        <f t="shared" si="1"/>
        <v>2010</v>
      </c>
      <c r="CK9" s="1">
        <f t="shared" si="1"/>
        <v>2010</v>
      </c>
      <c r="CL9" s="1">
        <f t="shared" si="1"/>
        <v>2011</v>
      </c>
      <c r="CM9" s="1">
        <f t="shared" si="1"/>
        <v>2011</v>
      </c>
      <c r="CN9" s="1">
        <f t="shared" si="1"/>
        <v>2011</v>
      </c>
      <c r="CO9" s="1">
        <f t="shared" si="1"/>
        <v>2011</v>
      </c>
      <c r="CP9" s="1">
        <f t="shared" si="1"/>
        <v>2012</v>
      </c>
      <c r="CQ9" s="1">
        <f t="shared" si="1"/>
        <v>2012</v>
      </c>
      <c r="CR9" s="1">
        <f t="shared" si="1"/>
        <v>2012</v>
      </c>
      <c r="CS9" s="1">
        <f t="shared" si="1"/>
        <v>2012</v>
      </c>
      <c r="CT9" s="1">
        <f t="shared" si="1"/>
        <v>2013</v>
      </c>
      <c r="CU9" s="1">
        <f t="shared" si="1"/>
        <v>2013</v>
      </c>
      <c r="CV9" s="1">
        <f t="shared" si="1"/>
        <v>2013</v>
      </c>
      <c r="CW9" s="1">
        <f t="shared" si="1"/>
        <v>2013</v>
      </c>
      <c r="CX9" s="1">
        <f t="shared" si="1"/>
        <v>2014</v>
      </c>
      <c r="CY9" s="1">
        <f t="shared" si="1"/>
        <v>2014</v>
      </c>
      <c r="CZ9" s="1">
        <f t="shared" si="1"/>
        <v>2014</v>
      </c>
      <c r="DA9" s="1">
        <f t="shared" si="1"/>
        <v>2014</v>
      </c>
      <c r="DB9" s="1">
        <f t="shared" si="1"/>
        <v>2015</v>
      </c>
      <c r="DC9" s="1">
        <f t="shared" si="1"/>
        <v>2015</v>
      </c>
      <c r="DD9" s="1">
        <f t="shared" si="1"/>
        <v>2015</v>
      </c>
      <c r="DE9" s="1">
        <f t="shared" si="1"/>
        <v>2015</v>
      </c>
      <c r="DF9" s="1">
        <f t="shared" si="1"/>
        <v>2016</v>
      </c>
      <c r="DG9" s="1">
        <f t="shared" si="1"/>
        <v>2016</v>
      </c>
      <c r="DH9" s="1">
        <f t="shared" si="1"/>
        <v>2016</v>
      </c>
      <c r="DI9" s="1">
        <f t="shared" si="1"/>
        <v>2016</v>
      </c>
      <c r="DJ9" s="1">
        <f t="shared" si="1"/>
        <v>2017</v>
      </c>
      <c r="DK9" s="1">
        <f t="shared" si="1"/>
        <v>2017</v>
      </c>
      <c r="DL9" s="1">
        <f t="shared" si="1"/>
        <v>2017</v>
      </c>
      <c r="DM9" s="1">
        <f t="shared" si="1"/>
        <v>2017</v>
      </c>
      <c r="DN9" s="1">
        <f t="shared" si="1"/>
        <v>2018</v>
      </c>
      <c r="DO9" s="1">
        <f t="shared" si="1"/>
        <v>2018</v>
      </c>
      <c r="DP9" s="1">
        <f t="shared" si="1"/>
        <v>2018</v>
      </c>
      <c r="DQ9" s="1">
        <f t="shared" si="1"/>
        <v>2018</v>
      </c>
      <c r="DR9" s="1">
        <f t="shared" si="1"/>
        <v>2019</v>
      </c>
      <c r="DS9" s="1">
        <f t="shared" si="1"/>
        <v>2019</v>
      </c>
      <c r="DT9" s="1">
        <f t="shared" si="1"/>
        <v>2019</v>
      </c>
    </row>
    <row r="10" spans="1:124" x14ac:dyDescent="0.25">
      <c r="A10" s="1" t="s">
        <v>111</v>
      </c>
      <c r="B10" s="1" t="s">
        <v>112</v>
      </c>
      <c r="C10" s="1" t="s">
        <v>113</v>
      </c>
      <c r="D10" s="1" t="s">
        <v>114</v>
      </c>
      <c r="E10" s="1" t="s">
        <v>115</v>
      </c>
      <c r="F10" s="1" t="s">
        <v>116</v>
      </c>
      <c r="G10" s="1" t="s">
        <v>117</v>
      </c>
      <c r="H10" s="1" t="s">
        <v>118</v>
      </c>
      <c r="I10" s="1" t="s">
        <v>119</v>
      </c>
      <c r="J10" s="1" t="s">
        <v>120</v>
      </c>
      <c r="K10" s="1" t="s">
        <v>121</v>
      </c>
      <c r="L10" s="1" t="s">
        <v>122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129</v>
      </c>
      <c r="T10" s="1" t="s">
        <v>130</v>
      </c>
      <c r="U10" s="1" t="s">
        <v>131</v>
      </c>
      <c r="V10" s="1" t="s">
        <v>132</v>
      </c>
      <c r="W10" s="1" t="s">
        <v>133</v>
      </c>
      <c r="X10" s="1" t="s">
        <v>134</v>
      </c>
      <c r="Y10" s="1" t="s">
        <v>135</v>
      </c>
      <c r="Z10" s="1" t="s">
        <v>136</v>
      </c>
      <c r="AA10" s="1" t="s">
        <v>137</v>
      </c>
      <c r="AB10" s="1" t="s">
        <v>138</v>
      </c>
      <c r="AC10" s="1" t="s">
        <v>139</v>
      </c>
      <c r="AD10" s="1" t="s">
        <v>140</v>
      </c>
      <c r="AE10" s="1" t="s">
        <v>141</v>
      </c>
      <c r="AF10" s="1" t="s">
        <v>142</v>
      </c>
      <c r="AG10" s="1" t="s">
        <v>143</v>
      </c>
      <c r="AH10" s="1" t="s">
        <v>144</v>
      </c>
      <c r="AI10" s="1" t="s">
        <v>145</v>
      </c>
      <c r="AJ10" s="1" t="s">
        <v>146</v>
      </c>
      <c r="AK10" s="1" t="s">
        <v>147</v>
      </c>
      <c r="AL10" s="1" t="s">
        <v>148</v>
      </c>
      <c r="AM10" s="1" t="s">
        <v>149</v>
      </c>
      <c r="AN10" s="1" t="s">
        <v>150</v>
      </c>
      <c r="AO10" s="1" t="s">
        <v>151</v>
      </c>
      <c r="AP10" s="1" t="s">
        <v>152</v>
      </c>
      <c r="AQ10" s="1" t="s">
        <v>153</v>
      </c>
      <c r="AR10" s="1" t="s">
        <v>154</v>
      </c>
      <c r="AS10" s="1" t="s">
        <v>155</v>
      </c>
      <c r="AT10" s="1" t="s">
        <v>156</v>
      </c>
      <c r="AU10" s="1" t="s">
        <v>157</v>
      </c>
      <c r="AV10" s="1" t="s">
        <v>158</v>
      </c>
      <c r="AW10" s="1" t="s">
        <v>159</v>
      </c>
      <c r="AX10" s="1" t="s">
        <v>160</v>
      </c>
      <c r="AY10" s="1" t="s">
        <v>161</v>
      </c>
      <c r="AZ10" s="1" t="s">
        <v>162</v>
      </c>
      <c r="BA10" s="1" t="s">
        <v>163</v>
      </c>
      <c r="BB10" s="1" t="s">
        <v>164</v>
      </c>
      <c r="BC10" s="1" t="s">
        <v>165</v>
      </c>
      <c r="BD10" s="1" t="s">
        <v>166</v>
      </c>
      <c r="BE10" s="1" t="s">
        <v>167</v>
      </c>
      <c r="BF10" s="1" t="s">
        <v>168</v>
      </c>
      <c r="BG10" s="1" t="s">
        <v>169</v>
      </c>
      <c r="BH10" s="1" t="s">
        <v>170</v>
      </c>
      <c r="BI10" s="1" t="s">
        <v>171</v>
      </c>
      <c r="BJ10" s="1" t="s">
        <v>172</v>
      </c>
      <c r="BK10" s="1" t="s">
        <v>173</v>
      </c>
      <c r="BL10" s="1" t="s">
        <v>174</v>
      </c>
      <c r="BM10" s="1" t="s">
        <v>175</v>
      </c>
      <c r="BN10" s="1" t="s">
        <v>176</v>
      </c>
      <c r="BO10" s="1" t="s">
        <v>177</v>
      </c>
      <c r="BP10" s="1" t="s">
        <v>178</v>
      </c>
      <c r="BQ10" s="1" t="s">
        <v>179</v>
      </c>
      <c r="BR10" s="1" t="s">
        <v>180</v>
      </c>
      <c r="BS10" s="1" t="s">
        <v>181</v>
      </c>
      <c r="BT10" s="1" t="s">
        <v>182</v>
      </c>
      <c r="BU10" s="1" t="s">
        <v>183</v>
      </c>
      <c r="BV10" s="1" t="s">
        <v>184</v>
      </c>
      <c r="BW10" s="1" t="s">
        <v>185</v>
      </c>
      <c r="BX10" s="1" t="s">
        <v>186</v>
      </c>
      <c r="BY10" s="1" t="s">
        <v>187</v>
      </c>
      <c r="BZ10" s="1" t="s">
        <v>188</v>
      </c>
      <c r="CA10" s="1" t="s">
        <v>189</v>
      </c>
      <c r="CB10" s="1" t="s">
        <v>190</v>
      </c>
      <c r="CC10" s="1" t="s">
        <v>191</v>
      </c>
      <c r="CD10" s="1" t="s">
        <v>192</v>
      </c>
      <c r="CE10" s="1" t="s">
        <v>193</v>
      </c>
      <c r="CF10" s="1" t="s">
        <v>194</v>
      </c>
      <c r="CG10" s="1" t="s">
        <v>195</v>
      </c>
      <c r="CH10" s="1" t="s">
        <v>196</v>
      </c>
      <c r="CI10" s="1" t="s">
        <v>197</v>
      </c>
      <c r="CJ10" s="1" t="s">
        <v>198</v>
      </c>
      <c r="CK10" s="1" t="s">
        <v>199</v>
      </c>
      <c r="CL10" s="1" t="s">
        <v>200</v>
      </c>
      <c r="CM10" s="1" t="s">
        <v>201</v>
      </c>
      <c r="CN10" s="1" t="s">
        <v>202</v>
      </c>
      <c r="CO10" s="1" t="s">
        <v>203</v>
      </c>
      <c r="CP10" s="1" t="s">
        <v>204</v>
      </c>
      <c r="CQ10" s="1" t="s">
        <v>205</v>
      </c>
      <c r="CR10" s="1" t="s">
        <v>206</v>
      </c>
      <c r="CS10" s="1" t="s">
        <v>207</v>
      </c>
      <c r="CT10" s="1" t="s">
        <v>208</v>
      </c>
      <c r="CU10" s="1" t="s">
        <v>209</v>
      </c>
      <c r="CV10" s="1" t="s">
        <v>210</v>
      </c>
      <c r="CW10" s="1" t="s">
        <v>211</v>
      </c>
      <c r="CX10" s="1" t="s">
        <v>212</v>
      </c>
      <c r="CY10" s="1" t="s">
        <v>213</v>
      </c>
      <c r="CZ10" s="1" t="s">
        <v>214</v>
      </c>
      <c r="DA10" s="1" t="s">
        <v>215</v>
      </c>
      <c r="DB10" s="1" t="s">
        <v>216</v>
      </c>
      <c r="DC10" s="1" t="s">
        <v>217</v>
      </c>
      <c r="DD10" s="1" t="s">
        <v>218</v>
      </c>
      <c r="DE10" s="1" t="s">
        <v>219</v>
      </c>
      <c r="DF10" s="1" t="s">
        <v>220</v>
      </c>
      <c r="DG10" s="1" t="s">
        <v>221</v>
      </c>
      <c r="DH10" s="1" t="s">
        <v>222</v>
      </c>
      <c r="DI10" s="1" t="s">
        <v>223</v>
      </c>
      <c r="DJ10" s="1" t="s">
        <v>224</v>
      </c>
      <c r="DK10" s="1" t="s">
        <v>225</v>
      </c>
      <c r="DL10" s="1" t="s">
        <v>226</v>
      </c>
      <c r="DM10" s="1" t="s">
        <v>227</v>
      </c>
      <c r="DN10" s="1" t="s">
        <v>228</v>
      </c>
      <c r="DO10" s="1" t="s">
        <v>229</v>
      </c>
      <c r="DP10" s="1" t="s">
        <v>230</v>
      </c>
      <c r="DQ10" s="1" t="s">
        <v>231</v>
      </c>
      <c r="DR10" s="1" t="s">
        <v>232</v>
      </c>
      <c r="DS10" s="1" t="s">
        <v>233</v>
      </c>
      <c r="DT10" s="1" t="s">
        <v>234</v>
      </c>
    </row>
    <row r="11" spans="1:124" x14ac:dyDescent="0.25">
      <c r="B11" s="1" t="s">
        <v>235</v>
      </c>
    </row>
    <row r="12" spans="1:124" x14ac:dyDescent="0.25">
      <c r="A12" s="1" t="s">
        <v>236</v>
      </c>
      <c r="B12" s="25">
        <v>494928</v>
      </c>
      <c r="C12" s="25">
        <v>511504</v>
      </c>
      <c r="D12" s="25">
        <v>517160</v>
      </c>
      <c r="E12" s="25">
        <v>524104</v>
      </c>
      <c r="F12" s="25">
        <v>538156</v>
      </c>
      <c r="G12" s="25">
        <v>539144</v>
      </c>
      <c r="H12" s="25">
        <v>548776</v>
      </c>
      <c r="I12" s="25">
        <v>556680</v>
      </c>
      <c r="J12" s="25">
        <v>558092</v>
      </c>
      <c r="K12" s="25">
        <v>571396</v>
      </c>
      <c r="L12" s="25">
        <v>574588</v>
      </c>
      <c r="M12" s="25">
        <v>578016</v>
      </c>
      <c r="N12" s="25">
        <v>581980</v>
      </c>
      <c r="O12" s="25">
        <v>586072</v>
      </c>
      <c r="P12" s="25">
        <v>592928</v>
      </c>
      <c r="Q12" s="25">
        <v>599716</v>
      </c>
      <c r="R12" s="25">
        <v>601084</v>
      </c>
      <c r="S12" s="25">
        <v>607472</v>
      </c>
      <c r="T12" s="25">
        <v>611340</v>
      </c>
      <c r="U12" s="25">
        <v>616528</v>
      </c>
      <c r="V12" s="25">
        <v>619924</v>
      </c>
      <c r="W12" s="25">
        <v>624908</v>
      </c>
      <c r="X12" s="25">
        <v>629776</v>
      </c>
      <c r="Y12" s="25">
        <v>636408</v>
      </c>
      <c r="Z12" s="25">
        <v>638224</v>
      </c>
      <c r="AA12" s="25">
        <v>643424</v>
      </c>
      <c r="AB12" s="25">
        <v>647560</v>
      </c>
      <c r="AC12" s="25">
        <v>648320</v>
      </c>
      <c r="AD12" s="25">
        <v>656148</v>
      </c>
      <c r="AE12" s="25">
        <v>661576</v>
      </c>
      <c r="AF12" s="25">
        <v>662904</v>
      </c>
      <c r="AG12" s="25">
        <v>674016</v>
      </c>
      <c r="AH12" s="25">
        <v>685560</v>
      </c>
      <c r="AI12" s="25">
        <v>691040</v>
      </c>
      <c r="AJ12" s="25">
        <v>699944</v>
      </c>
      <c r="AK12" s="25">
        <v>706892</v>
      </c>
      <c r="AL12" s="25">
        <v>713468</v>
      </c>
      <c r="AM12" s="25">
        <v>721104</v>
      </c>
      <c r="AN12" s="25">
        <v>728164</v>
      </c>
      <c r="AO12" s="25">
        <v>731112</v>
      </c>
      <c r="AP12" s="25">
        <v>744228</v>
      </c>
      <c r="AQ12" s="25">
        <v>754428</v>
      </c>
      <c r="AR12" s="25">
        <v>769152</v>
      </c>
      <c r="AS12" s="25">
        <v>778868</v>
      </c>
      <c r="AT12" s="25">
        <v>792972</v>
      </c>
      <c r="AU12" s="25">
        <v>811132</v>
      </c>
      <c r="AV12" s="25">
        <v>823560</v>
      </c>
      <c r="AW12" s="25">
        <v>830400</v>
      </c>
      <c r="AX12" s="25">
        <v>839072</v>
      </c>
      <c r="AY12" s="25">
        <v>851632</v>
      </c>
      <c r="AZ12" s="25">
        <v>857376</v>
      </c>
      <c r="BA12" s="25">
        <v>867372</v>
      </c>
      <c r="BB12" s="25">
        <v>881500</v>
      </c>
      <c r="BC12" s="25">
        <v>898784</v>
      </c>
      <c r="BD12" s="25">
        <v>911964</v>
      </c>
      <c r="BE12" s="25">
        <v>926548</v>
      </c>
      <c r="BF12" s="25">
        <v>935980</v>
      </c>
      <c r="BG12" s="25">
        <v>942468</v>
      </c>
      <c r="BH12" s="25">
        <v>955552</v>
      </c>
      <c r="BI12" s="25">
        <v>958924</v>
      </c>
      <c r="BJ12" s="25">
        <v>974912</v>
      </c>
      <c r="BK12" s="25">
        <v>984468</v>
      </c>
      <c r="BL12" s="25">
        <v>995336</v>
      </c>
      <c r="BM12" s="25">
        <v>1006284</v>
      </c>
      <c r="BN12" s="25">
        <v>1023056</v>
      </c>
      <c r="BO12" s="25">
        <v>1037292</v>
      </c>
      <c r="BP12" s="25">
        <v>1050040</v>
      </c>
      <c r="BQ12" s="25">
        <v>1062324</v>
      </c>
      <c r="BR12" s="25">
        <v>1079480</v>
      </c>
      <c r="BS12" s="25">
        <v>1097148</v>
      </c>
      <c r="BT12" s="25">
        <v>1111392</v>
      </c>
      <c r="BU12" s="25">
        <v>1121952</v>
      </c>
      <c r="BV12" s="25">
        <v>1140860</v>
      </c>
      <c r="BW12" s="25">
        <v>1161368</v>
      </c>
      <c r="BX12" s="25">
        <v>1172856</v>
      </c>
      <c r="BY12" s="25">
        <v>1193444</v>
      </c>
      <c r="BZ12" s="25">
        <v>1212300</v>
      </c>
      <c r="CA12" s="25">
        <v>1231436</v>
      </c>
      <c r="CB12" s="25">
        <v>1241872</v>
      </c>
      <c r="CC12" s="25">
        <v>1231212</v>
      </c>
      <c r="CD12" s="25">
        <v>1228580</v>
      </c>
      <c r="CE12" s="25">
        <v>1240256</v>
      </c>
      <c r="CF12" s="25">
        <v>1255332</v>
      </c>
      <c r="CG12" s="25">
        <v>1275032</v>
      </c>
      <c r="CH12" s="25">
        <v>1287240</v>
      </c>
      <c r="CI12" s="25">
        <v>1297192</v>
      </c>
      <c r="CJ12" s="25">
        <v>1312704</v>
      </c>
      <c r="CK12" s="25">
        <v>1332504</v>
      </c>
      <c r="CL12" s="25">
        <v>1345104</v>
      </c>
      <c r="CM12" s="25">
        <v>1360452</v>
      </c>
      <c r="CN12" s="25">
        <v>1374388</v>
      </c>
      <c r="CO12" s="25">
        <v>1387620</v>
      </c>
      <c r="CP12" s="25">
        <v>1395452</v>
      </c>
      <c r="CQ12" s="25">
        <v>1400720</v>
      </c>
      <c r="CR12" s="25">
        <v>1413340</v>
      </c>
      <c r="CS12" s="25">
        <v>1423992</v>
      </c>
      <c r="CT12" s="25">
        <v>1439696</v>
      </c>
      <c r="CU12" s="25">
        <v>1449384</v>
      </c>
      <c r="CV12" s="25">
        <v>1465740</v>
      </c>
      <c r="CW12" s="25">
        <v>1478632</v>
      </c>
      <c r="CX12" s="25">
        <v>1494408</v>
      </c>
      <c r="CY12" s="25">
        <v>1511832</v>
      </c>
      <c r="CZ12" s="25">
        <v>1525620</v>
      </c>
      <c r="DA12" s="25">
        <v>1537644</v>
      </c>
      <c r="DB12" s="25">
        <v>1545556</v>
      </c>
      <c r="DC12" s="25">
        <v>1555784</v>
      </c>
      <c r="DD12" s="25">
        <v>1576564</v>
      </c>
      <c r="DE12" s="25">
        <v>1586956</v>
      </c>
      <c r="DF12" s="25">
        <v>1593000</v>
      </c>
      <c r="DG12" s="25">
        <v>1603968</v>
      </c>
      <c r="DH12" s="25">
        <v>1615308</v>
      </c>
      <c r="DI12" s="25">
        <v>1631540</v>
      </c>
      <c r="DJ12" s="25">
        <v>1655236</v>
      </c>
      <c r="DK12" s="25">
        <v>1677300</v>
      </c>
      <c r="DL12" s="25">
        <v>1690740</v>
      </c>
      <c r="DM12" s="25">
        <v>1714976</v>
      </c>
      <c r="DN12" s="25">
        <v>1731136</v>
      </c>
      <c r="DO12" s="25">
        <v>1744728</v>
      </c>
      <c r="DP12" s="25">
        <v>1764152</v>
      </c>
      <c r="DQ12" s="25">
        <v>1777288</v>
      </c>
      <c r="DR12" s="25">
        <v>1793632</v>
      </c>
      <c r="DS12" s="25">
        <v>1811488</v>
      </c>
      <c r="DT12" s="25">
        <v>1824932</v>
      </c>
    </row>
    <row r="13" spans="1:124" x14ac:dyDescent="0.25">
      <c r="A13" s="1" t="s">
        <v>237</v>
      </c>
      <c r="B13" s="25">
        <v>350084</v>
      </c>
      <c r="C13" s="25">
        <v>360504</v>
      </c>
      <c r="D13" s="25">
        <v>363644</v>
      </c>
      <c r="E13" s="25">
        <v>368656</v>
      </c>
      <c r="F13" s="25">
        <v>377640</v>
      </c>
      <c r="G13" s="25">
        <v>376564</v>
      </c>
      <c r="H13" s="25">
        <v>381124</v>
      </c>
      <c r="I13" s="25">
        <v>384916</v>
      </c>
      <c r="J13" s="25">
        <v>384944</v>
      </c>
      <c r="K13" s="25">
        <v>394100</v>
      </c>
      <c r="L13" s="25">
        <v>396708</v>
      </c>
      <c r="M13" s="25">
        <v>397192</v>
      </c>
      <c r="N13" s="25">
        <v>399628</v>
      </c>
      <c r="O13" s="25">
        <v>402796</v>
      </c>
      <c r="P13" s="25">
        <v>407892</v>
      </c>
      <c r="Q13" s="25">
        <v>411256</v>
      </c>
      <c r="R13" s="25">
        <v>414924</v>
      </c>
      <c r="S13" s="25">
        <v>418744</v>
      </c>
      <c r="T13" s="25">
        <v>423136</v>
      </c>
      <c r="U13" s="25">
        <v>428144</v>
      </c>
      <c r="V13" s="25">
        <v>433604</v>
      </c>
      <c r="W13" s="25">
        <v>435024</v>
      </c>
      <c r="X13" s="25">
        <v>439308</v>
      </c>
      <c r="Y13" s="25">
        <v>445936</v>
      </c>
      <c r="Z13" s="25">
        <v>447164</v>
      </c>
      <c r="AA13" s="25">
        <v>452588</v>
      </c>
      <c r="AB13" s="25">
        <v>458104</v>
      </c>
      <c r="AC13" s="25">
        <v>459084</v>
      </c>
      <c r="AD13" s="25">
        <v>466832</v>
      </c>
      <c r="AE13" s="25">
        <v>471220</v>
      </c>
      <c r="AF13" s="25">
        <v>474864</v>
      </c>
      <c r="AG13" s="25">
        <v>485368</v>
      </c>
      <c r="AH13" s="25">
        <v>494624</v>
      </c>
      <c r="AI13" s="25">
        <v>500624</v>
      </c>
      <c r="AJ13" s="25">
        <v>507948</v>
      </c>
      <c r="AK13" s="25">
        <v>514376</v>
      </c>
      <c r="AL13" s="25">
        <v>515676</v>
      </c>
      <c r="AM13" s="25">
        <v>523380</v>
      </c>
      <c r="AN13" s="25">
        <v>528316</v>
      </c>
      <c r="AO13" s="25">
        <v>531536</v>
      </c>
      <c r="AP13" s="25">
        <v>540372</v>
      </c>
      <c r="AQ13" s="25">
        <v>548376</v>
      </c>
      <c r="AR13" s="25">
        <v>558312</v>
      </c>
      <c r="AS13" s="25">
        <v>566976</v>
      </c>
      <c r="AT13" s="25">
        <v>575536</v>
      </c>
      <c r="AU13" s="25">
        <v>583612</v>
      </c>
      <c r="AV13" s="25">
        <v>595828</v>
      </c>
      <c r="AW13" s="25">
        <v>601136</v>
      </c>
      <c r="AX13" s="25">
        <v>606376</v>
      </c>
      <c r="AY13" s="25">
        <v>614596</v>
      </c>
      <c r="AZ13" s="25">
        <v>616472</v>
      </c>
      <c r="BA13" s="25">
        <v>623272</v>
      </c>
      <c r="BB13" s="25">
        <v>634584</v>
      </c>
      <c r="BC13" s="25">
        <v>648388</v>
      </c>
      <c r="BD13" s="25">
        <v>656668</v>
      </c>
      <c r="BE13" s="25">
        <v>666780</v>
      </c>
      <c r="BF13" s="25">
        <v>672940</v>
      </c>
      <c r="BG13" s="25">
        <v>677428</v>
      </c>
      <c r="BH13" s="25">
        <v>687100</v>
      </c>
      <c r="BI13" s="25">
        <v>687360</v>
      </c>
      <c r="BJ13" s="25">
        <v>700760</v>
      </c>
      <c r="BK13" s="25">
        <v>709360</v>
      </c>
      <c r="BL13" s="25">
        <v>717072</v>
      </c>
      <c r="BM13" s="25">
        <v>724568</v>
      </c>
      <c r="BN13" s="25">
        <v>738364</v>
      </c>
      <c r="BO13" s="25">
        <v>748504</v>
      </c>
      <c r="BP13" s="25">
        <v>757540</v>
      </c>
      <c r="BQ13" s="25">
        <v>765244</v>
      </c>
      <c r="BR13" s="25">
        <v>779144</v>
      </c>
      <c r="BS13" s="25">
        <v>789056</v>
      </c>
      <c r="BT13" s="25">
        <v>799500</v>
      </c>
      <c r="BU13" s="25">
        <v>806868</v>
      </c>
      <c r="BV13" s="25">
        <v>821208</v>
      </c>
      <c r="BW13" s="25">
        <v>837348</v>
      </c>
      <c r="BX13" s="25">
        <v>846584</v>
      </c>
      <c r="BY13" s="25">
        <v>862976</v>
      </c>
      <c r="BZ13" s="25">
        <v>873300</v>
      </c>
      <c r="CA13" s="25">
        <v>880684</v>
      </c>
      <c r="CB13" s="25">
        <v>888472</v>
      </c>
      <c r="CC13" s="25">
        <v>871580</v>
      </c>
      <c r="CD13" s="25">
        <v>866320</v>
      </c>
      <c r="CE13" s="25">
        <v>873628</v>
      </c>
      <c r="CF13" s="25">
        <v>886432</v>
      </c>
      <c r="CG13" s="25">
        <v>900400</v>
      </c>
      <c r="CH13" s="25">
        <v>911508</v>
      </c>
      <c r="CI13" s="25">
        <v>919440</v>
      </c>
      <c r="CJ13" s="25">
        <v>930732</v>
      </c>
      <c r="CK13" s="25">
        <v>945200</v>
      </c>
      <c r="CL13" s="25">
        <v>952556</v>
      </c>
      <c r="CM13" s="25">
        <v>963132</v>
      </c>
      <c r="CN13" s="25">
        <v>970660</v>
      </c>
      <c r="CO13" s="25">
        <v>981988</v>
      </c>
      <c r="CP13" s="25">
        <v>989668</v>
      </c>
      <c r="CQ13" s="25">
        <v>993188</v>
      </c>
      <c r="CR13" s="25">
        <v>1000460</v>
      </c>
      <c r="CS13" s="25">
        <v>1008896</v>
      </c>
      <c r="CT13" s="25">
        <v>1021024</v>
      </c>
      <c r="CU13" s="25">
        <v>1032568</v>
      </c>
      <c r="CV13" s="25">
        <v>1044832</v>
      </c>
      <c r="CW13" s="25">
        <v>1053920</v>
      </c>
      <c r="CX13" s="25">
        <v>1065680</v>
      </c>
      <c r="CY13" s="25">
        <v>1082060</v>
      </c>
      <c r="CZ13" s="25">
        <v>1093188</v>
      </c>
      <c r="DA13" s="25">
        <v>1104084</v>
      </c>
      <c r="DB13" s="25">
        <v>1105264</v>
      </c>
      <c r="DC13" s="25">
        <v>1114204</v>
      </c>
      <c r="DD13" s="25">
        <v>1129568</v>
      </c>
      <c r="DE13" s="25">
        <v>1139280</v>
      </c>
      <c r="DF13" s="25">
        <v>1141184</v>
      </c>
      <c r="DG13" s="25">
        <v>1147040</v>
      </c>
      <c r="DH13" s="25">
        <v>1156132</v>
      </c>
      <c r="DI13" s="25">
        <v>1170316</v>
      </c>
      <c r="DJ13" s="25">
        <v>1187036</v>
      </c>
      <c r="DK13" s="25">
        <v>1202500</v>
      </c>
      <c r="DL13" s="25">
        <v>1212884</v>
      </c>
      <c r="DM13" s="25">
        <v>1231332</v>
      </c>
      <c r="DN13" s="25">
        <v>1241284</v>
      </c>
      <c r="DO13" s="25">
        <v>1248716</v>
      </c>
      <c r="DP13" s="25">
        <v>1262964</v>
      </c>
      <c r="DQ13" s="25">
        <v>1268344</v>
      </c>
      <c r="DR13" s="25">
        <v>1280180</v>
      </c>
      <c r="DS13" s="25">
        <v>1292004</v>
      </c>
      <c r="DT13" s="25">
        <v>1300188</v>
      </c>
    </row>
    <row r="14" spans="1:124" x14ac:dyDescent="0.25">
      <c r="A14" s="1" t="s">
        <v>238</v>
      </c>
      <c r="B14" s="25">
        <v>183700</v>
      </c>
      <c r="C14" s="25">
        <v>189680</v>
      </c>
      <c r="D14" s="25">
        <v>189584</v>
      </c>
      <c r="E14" s="25">
        <v>191172</v>
      </c>
      <c r="F14" s="25">
        <v>194456</v>
      </c>
      <c r="G14" s="25">
        <v>193200</v>
      </c>
      <c r="H14" s="25">
        <v>194216</v>
      </c>
      <c r="I14" s="25">
        <v>195012</v>
      </c>
      <c r="J14" s="25">
        <v>193100</v>
      </c>
      <c r="K14" s="25">
        <v>199256</v>
      </c>
      <c r="L14" s="25">
        <v>199216</v>
      </c>
      <c r="M14" s="25">
        <v>196244</v>
      </c>
      <c r="N14" s="25">
        <v>196932</v>
      </c>
      <c r="O14" s="25">
        <v>198308</v>
      </c>
      <c r="P14" s="25">
        <v>200304</v>
      </c>
      <c r="Q14" s="25">
        <v>202196</v>
      </c>
      <c r="R14" s="25">
        <v>203564</v>
      </c>
      <c r="S14" s="25">
        <v>204400</v>
      </c>
      <c r="T14" s="25">
        <v>205896</v>
      </c>
      <c r="U14" s="25">
        <v>206864</v>
      </c>
      <c r="V14" s="25">
        <v>209984</v>
      </c>
      <c r="W14" s="25">
        <v>209224</v>
      </c>
      <c r="X14" s="25">
        <v>211160</v>
      </c>
      <c r="Y14" s="25">
        <v>214816</v>
      </c>
      <c r="Z14" s="25">
        <v>214348</v>
      </c>
      <c r="AA14" s="25">
        <v>216624</v>
      </c>
      <c r="AB14" s="25">
        <v>219096</v>
      </c>
      <c r="AC14" s="25">
        <v>218688</v>
      </c>
      <c r="AD14" s="25">
        <v>220860</v>
      </c>
      <c r="AE14" s="25">
        <v>223832</v>
      </c>
      <c r="AF14" s="25">
        <v>224272</v>
      </c>
      <c r="AG14" s="25">
        <v>230448</v>
      </c>
      <c r="AH14" s="25">
        <v>234388</v>
      </c>
      <c r="AI14" s="25">
        <v>238324</v>
      </c>
      <c r="AJ14" s="25">
        <v>241956</v>
      </c>
      <c r="AK14" s="25">
        <v>244648</v>
      </c>
      <c r="AL14" s="25">
        <v>243652</v>
      </c>
      <c r="AM14" s="25">
        <v>249100</v>
      </c>
      <c r="AN14" s="25">
        <v>251040</v>
      </c>
      <c r="AO14" s="25">
        <v>251068</v>
      </c>
      <c r="AP14" s="25">
        <v>256644</v>
      </c>
      <c r="AQ14" s="25">
        <v>261252</v>
      </c>
      <c r="AR14" s="25">
        <v>267988</v>
      </c>
      <c r="AS14" s="25">
        <v>271484</v>
      </c>
      <c r="AT14" s="25">
        <v>276064</v>
      </c>
      <c r="AU14" s="25">
        <v>279528</v>
      </c>
      <c r="AV14" s="25">
        <v>286716</v>
      </c>
      <c r="AW14" s="25">
        <v>287472</v>
      </c>
      <c r="AX14" s="25">
        <v>289640</v>
      </c>
      <c r="AY14" s="25">
        <v>296984</v>
      </c>
      <c r="AZ14" s="25">
        <v>295052</v>
      </c>
      <c r="BA14" s="25">
        <v>299236</v>
      </c>
      <c r="BB14" s="25">
        <v>306352</v>
      </c>
      <c r="BC14" s="25">
        <v>312324</v>
      </c>
      <c r="BD14" s="25">
        <v>316008</v>
      </c>
      <c r="BE14" s="25">
        <v>322720</v>
      </c>
      <c r="BF14" s="25">
        <v>327868</v>
      </c>
      <c r="BG14" s="25">
        <v>327480</v>
      </c>
      <c r="BH14" s="25">
        <v>331796</v>
      </c>
      <c r="BI14" s="25">
        <v>327136</v>
      </c>
      <c r="BJ14" s="25">
        <v>334760</v>
      </c>
      <c r="BK14" s="25">
        <v>338944</v>
      </c>
      <c r="BL14" s="25">
        <v>342420</v>
      </c>
      <c r="BM14" s="25">
        <v>346860</v>
      </c>
      <c r="BN14" s="25">
        <v>351856</v>
      </c>
      <c r="BO14" s="25">
        <v>355484</v>
      </c>
      <c r="BP14" s="25">
        <v>359928</v>
      </c>
      <c r="BQ14" s="25">
        <v>360984</v>
      </c>
      <c r="BR14" s="25">
        <v>367736</v>
      </c>
      <c r="BS14" s="25">
        <v>373420</v>
      </c>
      <c r="BT14" s="25">
        <v>377228</v>
      </c>
      <c r="BU14" s="25">
        <v>375596</v>
      </c>
      <c r="BV14" s="25">
        <v>383476</v>
      </c>
      <c r="BW14" s="25">
        <v>393404</v>
      </c>
      <c r="BX14" s="25">
        <v>393420</v>
      </c>
      <c r="BY14" s="25">
        <v>398892</v>
      </c>
      <c r="BZ14" s="25">
        <v>405288</v>
      </c>
      <c r="CA14" s="25">
        <v>409328</v>
      </c>
      <c r="CB14" s="25">
        <v>413420</v>
      </c>
      <c r="CC14" s="25">
        <v>397144</v>
      </c>
      <c r="CD14" s="25">
        <v>391720</v>
      </c>
      <c r="CE14" s="25">
        <v>395148</v>
      </c>
      <c r="CF14" s="25">
        <v>400624</v>
      </c>
      <c r="CG14" s="25">
        <v>405384</v>
      </c>
      <c r="CH14" s="25">
        <v>412096</v>
      </c>
      <c r="CI14" s="25">
        <v>412096</v>
      </c>
      <c r="CJ14" s="25">
        <v>417924</v>
      </c>
      <c r="CK14" s="25">
        <v>424940</v>
      </c>
      <c r="CL14" s="25">
        <v>426912</v>
      </c>
      <c r="CM14" s="25">
        <v>432016</v>
      </c>
      <c r="CN14" s="25">
        <v>434864</v>
      </c>
      <c r="CO14" s="25">
        <v>439972</v>
      </c>
      <c r="CP14" s="25">
        <v>444196</v>
      </c>
      <c r="CQ14" s="25">
        <v>441824</v>
      </c>
      <c r="CR14" s="25">
        <v>444528</v>
      </c>
      <c r="CS14" s="25">
        <v>447984</v>
      </c>
      <c r="CT14" s="25">
        <v>452848</v>
      </c>
      <c r="CU14" s="25">
        <v>457256</v>
      </c>
      <c r="CV14" s="25">
        <v>463880</v>
      </c>
      <c r="CW14" s="25">
        <v>468016</v>
      </c>
      <c r="CX14" s="25">
        <v>472496</v>
      </c>
      <c r="CY14" s="25">
        <v>480732</v>
      </c>
      <c r="CZ14" s="25">
        <v>484800</v>
      </c>
      <c r="DA14" s="25">
        <v>487280</v>
      </c>
      <c r="DB14" s="25">
        <v>483656</v>
      </c>
      <c r="DC14" s="25">
        <v>488232</v>
      </c>
      <c r="DD14" s="25">
        <v>495888</v>
      </c>
      <c r="DE14" s="25">
        <v>500012</v>
      </c>
      <c r="DF14" s="25">
        <v>500092</v>
      </c>
      <c r="DG14" s="25">
        <v>503020</v>
      </c>
      <c r="DH14" s="25">
        <v>503492</v>
      </c>
      <c r="DI14" s="25">
        <v>512460</v>
      </c>
      <c r="DJ14" s="25">
        <v>522708</v>
      </c>
      <c r="DK14" s="25">
        <v>530364</v>
      </c>
      <c r="DL14" s="25">
        <v>532724</v>
      </c>
      <c r="DM14" s="25">
        <v>542568</v>
      </c>
      <c r="DN14" s="25">
        <v>545932</v>
      </c>
      <c r="DO14" s="25">
        <v>550320</v>
      </c>
      <c r="DP14" s="25">
        <v>555532</v>
      </c>
      <c r="DQ14" s="25">
        <v>553308</v>
      </c>
      <c r="DR14" s="25">
        <v>557308</v>
      </c>
      <c r="DS14" s="25">
        <v>562088</v>
      </c>
      <c r="DT14" s="25">
        <v>564728</v>
      </c>
    </row>
    <row r="15" spans="1:124" x14ac:dyDescent="0.25">
      <c r="A15" s="1" t="s">
        <v>239</v>
      </c>
      <c r="B15" s="25">
        <v>51412</v>
      </c>
      <c r="C15" s="25">
        <v>54120</v>
      </c>
      <c r="D15" s="25">
        <v>51984</v>
      </c>
      <c r="E15" s="25">
        <v>52468</v>
      </c>
      <c r="F15" s="25">
        <v>53892</v>
      </c>
      <c r="G15" s="25">
        <v>51532</v>
      </c>
      <c r="H15" s="25">
        <v>51096</v>
      </c>
      <c r="I15" s="25">
        <v>50304</v>
      </c>
      <c r="J15" s="25">
        <v>47744</v>
      </c>
      <c r="K15" s="25">
        <v>51244</v>
      </c>
      <c r="L15" s="25">
        <v>50668</v>
      </c>
      <c r="M15" s="25">
        <v>48628</v>
      </c>
      <c r="N15" s="25">
        <v>49528</v>
      </c>
      <c r="O15" s="25">
        <v>49636</v>
      </c>
      <c r="P15" s="25">
        <v>50352</v>
      </c>
      <c r="Q15" s="25">
        <v>50588</v>
      </c>
      <c r="R15" s="25">
        <v>50428</v>
      </c>
      <c r="S15" s="25">
        <v>50812</v>
      </c>
      <c r="T15" s="25">
        <v>51688</v>
      </c>
      <c r="U15" s="25">
        <v>52040</v>
      </c>
      <c r="V15" s="25">
        <v>53788</v>
      </c>
      <c r="W15" s="25">
        <v>54416</v>
      </c>
      <c r="X15" s="25">
        <v>54412</v>
      </c>
      <c r="Y15" s="25">
        <v>57348</v>
      </c>
      <c r="Z15" s="25">
        <v>55656</v>
      </c>
      <c r="AA15" s="25">
        <v>55536</v>
      </c>
      <c r="AB15" s="25">
        <v>57448</v>
      </c>
      <c r="AC15" s="25">
        <v>57588</v>
      </c>
      <c r="AD15" s="25">
        <v>57992</v>
      </c>
      <c r="AE15" s="25">
        <v>58636</v>
      </c>
      <c r="AF15" s="25">
        <v>59672</v>
      </c>
      <c r="AG15" s="25">
        <v>63104</v>
      </c>
      <c r="AH15" s="25">
        <v>64796</v>
      </c>
      <c r="AI15" s="25">
        <v>66864</v>
      </c>
      <c r="AJ15" s="25">
        <v>68400</v>
      </c>
      <c r="AK15" s="25">
        <v>71896</v>
      </c>
      <c r="AL15" s="25">
        <v>68080</v>
      </c>
      <c r="AM15" s="25">
        <v>71824</v>
      </c>
      <c r="AN15" s="25">
        <v>72472</v>
      </c>
      <c r="AO15" s="25">
        <v>71984</v>
      </c>
      <c r="AP15" s="25">
        <v>74892</v>
      </c>
      <c r="AQ15" s="25">
        <v>75672</v>
      </c>
      <c r="AR15" s="25">
        <v>78876</v>
      </c>
      <c r="AS15" s="25">
        <v>80000</v>
      </c>
      <c r="AT15" s="25">
        <v>81544</v>
      </c>
      <c r="AU15" s="25">
        <v>82068</v>
      </c>
      <c r="AV15" s="25">
        <v>84340</v>
      </c>
      <c r="AW15" s="25">
        <v>81484</v>
      </c>
      <c r="AX15" s="25">
        <v>83332</v>
      </c>
      <c r="AY15" s="25">
        <v>84872</v>
      </c>
      <c r="AZ15" s="25">
        <v>84588</v>
      </c>
      <c r="BA15" s="25">
        <v>89436</v>
      </c>
      <c r="BB15" s="25">
        <v>91912</v>
      </c>
      <c r="BC15" s="25">
        <v>93292</v>
      </c>
      <c r="BD15" s="25">
        <v>93312</v>
      </c>
      <c r="BE15" s="25">
        <v>96020</v>
      </c>
      <c r="BF15" s="25">
        <v>95852</v>
      </c>
      <c r="BG15" s="25">
        <v>96896</v>
      </c>
      <c r="BH15" s="25">
        <v>98948</v>
      </c>
      <c r="BI15" s="25">
        <v>94676</v>
      </c>
      <c r="BJ15" s="25">
        <v>96996</v>
      </c>
      <c r="BK15" s="25">
        <v>97876</v>
      </c>
      <c r="BL15" s="25">
        <v>98532</v>
      </c>
      <c r="BM15" s="25">
        <v>100116</v>
      </c>
      <c r="BN15" s="25">
        <v>101736</v>
      </c>
      <c r="BO15" s="25">
        <v>102644</v>
      </c>
      <c r="BP15" s="25">
        <v>103388</v>
      </c>
      <c r="BQ15" s="25">
        <v>103308</v>
      </c>
      <c r="BR15" s="25">
        <v>106356</v>
      </c>
      <c r="BS15" s="25">
        <v>107444</v>
      </c>
      <c r="BT15" s="25">
        <v>109664</v>
      </c>
      <c r="BU15" s="25">
        <v>110416</v>
      </c>
      <c r="BV15" s="25">
        <v>112020</v>
      </c>
      <c r="BW15" s="25">
        <v>116220</v>
      </c>
      <c r="BX15" s="25">
        <v>114992</v>
      </c>
      <c r="BY15" s="25">
        <v>115580</v>
      </c>
      <c r="BZ15" s="25">
        <v>118924</v>
      </c>
      <c r="CA15" s="25">
        <v>117260</v>
      </c>
      <c r="CB15" s="25">
        <v>115848</v>
      </c>
      <c r="CC15" s="25">
        <v>108700</v>
      </c>
      <c r="CD15" s="25">
        <v>104564</v>
      </c>
      <c r="CE15" s="25">
        <v>108564</v>
      </c>
      <c r="CF15" s="25">
        <v>112220</v>
      </c>
      <c r="CG15" s="25">
        <v>113616</v>
      </c>
      <c r="CH15" s="25">
        <v>114784</v>
      </c>
      <c r="CI15" s="25">
        <v>115144</v>
      </c>
      <c r="CJ15" s="25">
        <v>117064</v>
      </c>
      <c r="CK15" s="25">
        <v>118588</v>
      </c>
      <c r="CL15" s="25">
        <v>116968</v>
      </c>
      <c r="CM15" s="25">
        <v>117480</v>
      </c>
      <c r="CN15" s="25">
        <v>117100</v>
      </c>
      <c r="CO15" s="25">
        <v>120100</v>
      </c>
      <c r="CP15" s="25">
        <v>123160</v>
      </c>
      <c r="CQ15" s="25">
        <v>120724</v>
      </c>
      <c r="CR15" s="25">
        <v>120644</v>
      </c>
      <c r="CS15" s="25">
        <v>121516</v>
      </c>
      <c r="CT15" s="25">
        <v>124284</v>
      </c>
      <c r="CU15" s="25">
        <v>127604</v>
      </c>
      <c r="CV15" s="25">
        <v>128172</v>
      </c>
      <c r="CW15" s="25">
        <v>127800</v>
      </c>
      <c r="CX15" s="25">
        <v>129568</v>
      </c>
      <c r="CY15" s="25">
        <v>133724</v>
      </c>
      <c r="CZ15" s="25">
        <v>136556</v>
      </c>
      <c r="DA15" s="25">
        <v>137620</v>
      </c>
      <c r="DB15" s="25">
        <v>135892</v>
      </c>
      <c r="DC15" s="25">
        <v>138616</v>
      </c>
      <c r="DD15" s="25">
        <v>142448</v>
      </c>
      <c r="DE15" s="25">
        <v>145624</v>
      </c>
      <c r="DF15" s="25">
        <v>147652</v>
      </c>
      <c r="DG15" s="25">
        <v>147436</v>
      </c>
      <c r="DH15" s="25">
        <v>147748</v>
      </c>
      <c r="DI15" s="25">
        <v>151780</v>
      </c>
      <c r="DJ15" s="25">
        <v>157976</v>
      </c>
      <c r="DK15" s="25">
        <v>161360</v>
      </c>
      <c r="DL15" s="25">
        <v>161328</v>
      </c>
      <c r="DM15" s="25">
        <v>164424</v>
      </c>
      <c r="DN15" s="25">
        <v>164764</v>
      </c>
      <c r="DO15" s="25">
        <v>164952</v>
      </c>
      <c r="DP15" s="25">
        <v>165352</v>
      </c>
      <c r="DQ15" s="25">
        <v>164816</v>
      </c>
      <c r="DR15" s="25">
        <v>166964</v>
      </c>
      <c r="DS15" s="25">
        <v>166928</v>
      </c>
      <c r="DT15" s="25">
        <v>168136</v>
      </c>
    </row>
    <row r="16" spans="1:124" x14ac:dyDescent="0.25">
      <c r="A16" s="1" t="s">
        <v>240</v>
      </c>
      <c r="B16" s="25">
        <v>33616</v>
      </c>
      <c r="C16" s="25">
        <v>34392</v>
      </c>
      <c r="D16" s="25">
        <v>34632</v>
      </c>
      <c r="E16" s="25">
        <v>34484</v>
      </c>
      <c r="F16" s="25">
        <v>35288</v>
      </c>
      <c r="G16" s="25">
        <v>34792</v>
      </c>
      <c r="H16" s="25">
        <v>34856</v>
      </c>
      <c r="I16" s="25">
        <v>34908</v>
      </c>
      <c r="J16" s="25">
        <v>34272</v>
      </c>
      <c r="K16" s="25">
        <v>35268</v>
      </c>
      <c r="L16" s="25">
        <v>35104</v>
      </c>
      <c r="M16" s="25">
        <v>35300</v>
      </c>
      <c r="N16" s="25">
        <v>34804</v>
      </c>
      <c r="O16" s="25">
        <v>35016</v>
      </c>
      <c r="P16" s="25">
        <v>35636</v>
      </c>
      <c r="Q16" s="25">
        <v>36016</v>
      </c>
      <c r="R16" s="25">
        <v>36284</v>
      </c>
      <c r="S16" s="25">
        <v>36640</v>
      </c>
      <c r="T16" s="25">
        <v>36864</v>
      </c>
      <c r="U16" s="25">
        <v>36888</v>
      </c>
      <c r="V16" s="25">
        <v>37568</v>
      </c>
      <c r="W16" s="25">
        <v>37936</v>
      </c>
      <c r="X16" s="25">
        <v>38804</v>
      </c>
      <c r="Y16" s="25">
        <v>39380</v>
      </c>
      <c r="Z16" s="25">
        <v>39732</v>
      </c>
      <c r="AA16" s="25">
        <v>39876</v>
      </c>
      <c r="AB16" s="25">
        <v>39996</v>
      </c>
      <c r="AC16" s="25">
        <v>39376</v>
      </c>
      <c r="AD16" s="25">
        <v>39736</v>
      </c>
      <c r="AE16" s="25">
        <v>39948</v>
      </c>
      <c r="AF16" s="25">
        <v>40212</v>
      </c>
      <c r="AG16" s="25">
        <v>40588</v>
      </c>
      <c r="AH16" s="25">
        <v>41288</v>
      </c>
      <c r="AI16" s="25">
        <v>41776</v>
      </c>
      <c r="AJ16" s="25">
        <v>42604</v>
      </c>
      <c r="AK16" s="25">
        <v>42732</v>
      </c>
      <c r="AL16" s="25">
        <v>44348</v>
      </c>
      <c r="AM16" s="25">
        <v>44308</v>
      </c>
      <c r="AN16" s="25">
        <v>44676</v>
      </c>
      <c r="AO16" s="25">
        <v>44916</v>
      </c>
      <c r="AP16" s="25">
        <v>45836</v>
      </c>
      <c r="AQ16" s="25">
        <v>46580</v>
      </c>
      <c r="AR16" s="25">
        <v>47392</v>
      </c>
      <c r="AS16" s="25">
        <v>47352</v>
      </c>
      <c r="AT16" s="25">
        <v>48188</v>
      </c>
      <c r="AU16" s="25">
        <v>48532</v>
      </c>
      <c r="AV16" s="25">
        <v>49792</v>
      </c>
      <c r="AW16" s="25">
        <v>50300</v>
      </c>
      <c r="AX16" s="25">
        <v>50916</v>
      </c>
      <c r="AY16" s="25">
        <v>51700</v>
      </c>
      <c r="AZ16" s="25">
        <v>51088</v>
      </c>
      <c r="BA16" s="25">
        <v>52412</v>
      </c>
      <c r="BB16" s="25">
        <v>53688</v>
      </c>
      <c r="BC16" s="25">
        <v>54208</v>
      </c>
      <c r="BD16" s="25">
        <v>53896</v>
      </c>
      <c r="BE16" s="25">
        <v>54436</v>
      </c>
      <c r="BF16" s="25">
        <v>55192</v>
      </c>
      <c r="BG16" s="25">
        <v>55492</v>
      </c>
      <c r="BH16" s="25">
        <v>55596</v>
      </c>
      <c r="BI16" s="25">
        <v>55656</v>
      </c>
      <c r="BJ16" s="25">
        <v>56876</v>
      </c>
      <c r="BK16" s="25">
        <v>57096</v>
      </c>
      <c r="BL16" s="25">
        <v>57612</v>
      </c>
      <c r="BM16" s="25">
        <v>57496</v>
      </c>
      <c r="BN16" s="25">
        <v>58964</v>
      </c>
      <c r="BO16" s="25">
        <v>59520</v>
      </c>
      <c r="BP16" s="25">
        <v>59420</v>
      </c>
      <c r="BQ16" s="25">
        <v>59952</v>
      </c>
      <c r="BR16" s="25">
        <v>61860</v>
      </c>
      <c r="BS16" s="25">
        <v>62736</v>
      </c>
      <c r="BT16" s="25">
        <v>63292</v>
      </c>
      <c r="BU16" s="25">
        <v>63524</v>
      </c>
      <c r="BV16" s="25">
        <v>64852</v>
      </c>
      <c r="BW16" s="25">
        <v>65428</v>
      </c>
      <c r="BX16" s="25">
        <v>66392</v>
      </c>
      <c r="BY16" s="25">
        <v>66592</v>
      </c>
      <c r="BZ16" s="25">
        <v>66524</v>
      </c>
      <c r="CA16" s="25">
        <v>67344</v>
      </c>
      <c r="CB16" s="25">
        <v>68044</v>
      </c>
      <c r="CC16" s="25">
        <v>66920</v>
      </c>
      <c r="CD16" s="25">
        <v>66108</v>
      </c>
      <c r="CE16" s="25">
        <v>66076</v>
      </c>
      <c r="CF16" s="25">
        <v>66052</v>
      </c>
      <c r="CG16" s="25">
        <v>66236</v>
      </c>
      <c r="CH16" s="25">
        <v>68296</v>
      </c>
      <c r="CI16" s="25">
        <v>67824</v>
      </c>
      <c r="CJ16" s="25">
        <v>68112</v>
      </c>
      <c r="CK16" s="25">
        <v>69024</v>
      </c>
      <c r="CL16" s="25">
        <v>68716</v>
      </c>
      <c r="CM16" s="25">
        <v>69480</v>
      </c>
      <c r="CN16" s="25">
        <v>70072</v>
      </c>
      <c r="CO16" s="25">
        <v>70756</v>
      </c>
      <c r="CP16" s="25">
        <v>71648</v>
      </c>
      <c r="CQ16" s="25">
        <v>71184</v>
      </c>
      <c r="CR16" s="25">
        <v>71560</v>
      </c>
      <c r="CS16" s="25">
        <v>71944</v>
      </c>
      <c r="CT16" s="25">
        <v>72580</v>
      </c>
      <c r="CU16" s="25">
        <v>72712</v>
      </c>
      <c r="CV16" s="25">
        <v>74440</v>
      </c>
      <c r="CW16" s="25">
        <v>75048</v>
      </c>
      <c r="CX16" s="25">
        <v>74328</v>
      </c>
      <c r="CY16" s="25">
        <v>76396</v>
      </c>
      <c r="CZ16" s="25">
        <v>77572</v>
      </c>
      <c r="DA16" s="25">
        <v>78432</v>
      </c>
      <c r="DB16" s="25">
        <v>78808</v>
      </c>
      <c r="DC16" s="25">
        <v>80044</v>
      </c>
      <c r="DD16" s="25">
        <v>81056</v>
      </c>
      <c r="DE16" s="25">
        <v>82252</v>
      </c>
      <c r="DF16" s="25">
        <v>82248</v>
      </c>
      <c r="DG16" s="25">
        <v>81824</v>
      </c>
      <c r="DH16" s="25">
        <v>81760</v>
      </c>
      <c r="DI16" s="25">
        <v>82204</v>
      </c>
      <c r="DJ16" s="25">
        <v>82900</v>
      </c>
      <c r="DK16" s="25">
        <v>83784</v>
      </c>
      <c r="DL16" s="25">
        <v>84900</v>
      </c>
      <c r="DM16" s="25">
        <v>85652</v>
      </c>
      <c r="DN16" s="25">
        <v>85184</v>
      </c>
      <c r="DO16" s="25">
        <v>85608</v>
      </c>
      <c r="DP16" s="25">
        <v>86864</v>
      </c>
      <c r="DQ16" s="25">
        <v>86604</v>
      </c>
      <c r="DR16" s="25">
        <v>87512</v>
      </c>
      <c r="DS16" s="25">
        <v>88228</v>
      </c>
      <c r="DT16" s="25">
        <v>88988</v>
      </c>
    </row>
    <row r="17" spans="1:124" x14ac:dyDescent="0.25">
      <c r="A17" s="1" t="s">
        <v>241</v>
      </c>
      <c r="B17" s="25">
        <v>98672</v>
      </c>
      <c r="C17" s="25">
        <v>101168</v>
      </c>
      <c r="D17" s="25">
        <v>102968</v>
      </c>
      <c r="E17" s="25">
        <v>104220</v>
      </c>
      <c r="F17" s="25">
        <v>105276</v>
      </c>
      <c r="G17" s="25">
        <v>106876</v>
      </c>
      <c r="H17" s="25">
        <v>108264</v>
      </c>
      <c r="I17" s="25">
        <v>109800</v>
      </c>
      <c r="J17" s="25">
        <v>111084</v>
      </c>
      <c r="K17" s="25">
        <v>112744</v>
      </c>
      <c r="L17" s="25">
        <v>113444</v>
      </c>
      <c r="M17" s="25">
        <v>112316</v>
      </c>
      <c r="N17" s="25">
        <v>112600</v>
      </c>
      <c r="O17" s="25">
        <v>113656</v>
      </c>
      <c r="P17" s="25">
        <v>114316</v>
      </c>
      <c r="Q17" s="25">
        <v>115592</v>
      </c>
      <c r="R17" s="25">
        <v>116852</v>
      </c>
      <c r="S17" s="25">
        <v>116948</v>
      </c>
      <c r="T17" s="25">
        <v>117344</v>
      </c>
      <c r="U17" s="25">
        <v>117936</v>
      </c>
      <c r="V17" s="25">
        <v>118628</v>
      </c>
      <c r="W17" s="25">
        <v>116872</v>
      </c>
      <c r="X17" s="25">
        <v>117944</v>
      </c>
      <c r="Y17" s="25">
        <v>118088</v>
      </c>
      <c r="Z17" s="25">
        <v>118960</v>
      </c>
      <c r="AA17" s="25">
        <v>121212</v>
      </c>
      <c r="AB17" s="25">
        <v>121652</v>
      </c>
      <c r="AC17" s="25">
        <v>121724</v>
      </c>
      <c r="AD17" s="25">
        <v>123132</v>
      </c>
      <c r="AE17" s="25">
        <v>125248</v>
      </c>
      <c r="AF17" s="25">
        <v>124388</v>
      </c>
      <c r="AG17" s="25">
        <v>126756</v>
      </c>
      <c r="AH17" s="25">
        <v>128304</v>
      </c>
      <c r="AI17" s="25">
        <v>129684</v>
      </c>
      <c r="AJ17" s="25">
        <v>130952</v>
      </c>
      <c r="AK17" s="25">
        <v>130020</v>
      </c>
      <c r="AL17" s="25">
        <v>131224</v>
      </c>
      <c r="AM17" s="25">
        <v>132968</v>
      </c>
      <c r="AN17" s="25">
        <v>133892</v>
      </c>
      <c r="AO17" s="25">
        <v>134168</v>
      </c>
      <c r="AP17" s="25">
        <v>135916</v>
      </c>
      <c r="AQ17" s="25">
        <v>139000</v>
      </c>
      <c r="AR17" s="25">
        <v>141720</v>
      </c>
      <c r="AS17" s="25">
        <v>144132</v>
      </c>
      <c r="AT17" s="25">
        <v>146332</v>
      </c>
      <c r="AU17" s="25">
        <v>148928</v>
      </c>
      <c r="AV17" s="25">
        <v>152584</v>
      </c>
      <c r="AW17" s="25">
        <v>155688</v>
      </c>
      <c r="AX17" s="25">
        <v>155392</v>
      </c>
      <c r="AY17" s="25">
        <v>160412</v>
      </c>
      <c r="AZ17" s="25">
        <v>159376</v>
      </c>
      <c r="BA17" s="25">
        <v>157388</v>
      </c>
      <c r="BB17" s="25">
        <v>160752</v>
      </c>
      <c r="BC17" s="25">
        <v>164824</v>
      </c>
      <c r="BD17" s="25">
        <v>168800</v>
      </c>
      <c r="BE17" s="25">
        <v>172264</v>
      </c>
      <c r="BF17" s="25">
        <v>176824</v>
      </c>
      <c r="BG17" s="25">
        <v>175092</v>
      </c>
      <c r="BH17" s="25">
        <v>177252</v>
      </c>
      <c r="BI17" s="25">
        <v>176804</v>
      </c>
      <c r="BJ17" s="25">
        <v>180888</v>
      </c>
      <c r="BK17" s="25">
        <v>183972</v>
      </c>
      <c r="BL17" s="25">
        <v>186276</v>
      </c>
      <c r="BM17" s="25">
        <v>189248</v>
      </c>
      <c r="BN17" s="25">
        <v>191156</v>
      </c>
      <c r="BO17" s="25">
        <v>193320</v>
      </c>
      <c r="BP17" s="25">
        <v>197120</v>
      </c>
      <c r="BQ17" s="25">
        <v>197724</v>
      </c>
      <c r="BR17" s="25">
        <v>199520</v>
      </c>
      <c r="BS17" s="25">
        <v>203240</v>
      </c>
      <c r="BT17" s="25">
        <v>204272</v>
      </c>
      <c r="BU17" s="25">
        <v>201656</v>
      </c>
      <c r="BV17" s="25">
        <v>206604</v>
      </c>
      <c r="BW17" s="25">
        <v>211756</v>
      </c>
      <c r="BX17" s="25">
        <v>212036</v>
      </c>
      <c r="BY17" s="25">
        <v>216720</v>
      </c>
      <c r="BZ17" s="25">
        <v>219840</v>
      </c>
      <c r="CA17" s="25">
        <v>224724</v>
      </c>
      <c r="CB17" s="25">
        <v>229528</v>
      </c>
      <c r="CC17" s="25">
        <v>221524</v>
      </c>
      <c r="CD17" s="25">
        <v>221048</v>
      </c>
      <c r="CE17" s="25">
        <v>220508</v>
      </c>
      <c r="CF17" s="25">
        <v>222352</v>
      </c>
      <c r="CG17" s="25">
        <v>225532</v>
      </c>
      <c r="CH17" s="25">
        <v>229016</v>
      </c>
      <c r="CI17" s="25">
        <v>229128</v>
      </c>
      <c r="CJ17" s="25">
        <v>232748</v>
      </c>
      <c r="CK17" s="25">
        <v>237328</v>
      </c>
      <c r="CL17" s="25">
        <v>241228</v>
      </c>
      <c r="CM17" s="25">
        <v>245056</v>
      </c>
      <c r="CN17" s="25">
        <v>247692</v>
      </c>
      <c r="CO17" s="25">
        <v>249116</v>
      </c>
      <c r="CP17" s="25">
        <v>249388</v>
      </c>
      <c r="CQ17" s="25">
        <v>249916</v>
      </c>
      <c r="CR17" s="25">
        <v>252324</v>
      </c>
      <c r="CS17" s="25">
        <v>254524</v>
      </c>
      <c r="CT17" s="25">
        <v>255984</v>
      </c>
      <c r="CU17" s="25">
        <v>256940</v>
      </c>
      <c r="CV17" s="25">
        <v>261268</v>
      </c>
      <c r="CW17" s="25">
        <v>265168</v>
      </c>
      <c r="CX17" s="25">
        <v>268600</v>
      </c>
      <c r="CY17" s="25">
        <v>270612</v>
      </c>
      <c r="CZ17" s="25">
        <v>270672</v>
      </c>
      <c r="DA17" s="25">
        <v>271228</v>
      </c>
      <c r="DB17" s="25">
        <v>268956</v>
      </c>
      <c r="DC17" s="25">
        <v>269572</v>
      </c>
      <c r="DD17" s="25">
        <v>272384</v>
      </c>
      <c r="DE17" s="25">
        <v>272136</v>
      </c>
      <c r="DF17" s="25">
        <v>270192</v>
      </c>
      <c r="DG17" s="25">
        <v>273760</v>
      </c>
      <c r="DH17" s="25">
        <v>273984</v>
      </c>
      <c r="DI17" s="25">
        <v>278476</v>
      </c>
      <c r="DJ17" s="25">
        <v>281832</v>
      </c>
      <c r="DK17" s="25">
        <v>285220</v>
      </c>
      <c r="DL17" s="25">
        <v>286496</v>
      </c>
      <c r="DM17" s="25">
        <v>292492</v>
      </c>
      <c r="DN17" s="25">
        <v>295984</v>
      </c>
      <c r="DO17" s="25">
        <v>299760</v>
      </c>
      <c r="DP17" s="25">
        <v>303316</v>
      </c>
      <c r="DQ17" s="25">
        <v>301888</v>
      </c>
      <c r="DR17" s="25">
        <v>302832</v>
      </c>
      <c r="DS17" s="25">
        <v>306932</v>
      </c>
      <c r="DT17" s="25">
        <v>307604</v>
      </c>
    </row>
    <row r="18" spans="1:124" x14ac:dyDescent="0.25">
      <c r="A18" s="1" t="s">
        <v>242</v>
      </c>
      <c r="B18" s="25">
        <v>166384</v>
      </c>
      <c r="C18" s="25">
        <v>170824</v>
      </c>
      <c r="D18" s="25">
        <v>174060</v>
      </c>
      <c r="E18" s="25">
        <v>177484</v>
      </c>
      <c r="F18" s="25">
        <v>183184</v>
      </c>
      <c r="G18" s="25">
        <v>183364</v>
      </c>
      <c r="H18" s="25">
        <v>186908</v>
      </c>
      <c r="I18" s="25">
        <v>189904</v>
      </c>
      <c r="J18" s="25">
        <v>191844</v>
      </c>
      <c r="K18" s="25">
        <v>194844</v>
      </c>
      <c r="L18" s="25">
        <v>197492</v>
      </c>
      <c r="M18" s="25">
        <v>200948</v>
      </c>
      <c r="N18" s="25">
        <v>202696</v>
      </c>
      <c r="O18" s="25">
        <v>204488</v>
      </c>
      <c r="P18" s="25">
        <v>207588</v>
      </c>
      <c r="Q18" s="25">
        <v>209060</v>
      </c>
      <c r="R18" s="25">
        <v>211360</v>
      </c>
      <c r="S18" s="25">
        <v>214344</v>
      </c>
      <c r="T18" s="25">
        <v>217240</v>
      </c>
      <c r="U18" s="25">
        <v>221280</v>
      </c>
      <c r="V18" s="25">
        <v>223620</v>
      </c>
      <c r="W18" s="25">
        <v>225800</v>
      </c>
      <c r="X18" s="25">
        <v>228148</v>
      </c>
      <c r="Y18" s="25">
        <v>231120</v>
      </c>
      <c r="Z18" s="25">
        <v>232816</v>
      </c>
      <c r="AA18" s="25">
        <v>235964</v>
      </c>
      <c r="AB18" s="25">
        <v>239008</v>
      </c>
      <c r="AC18" s="25">
        <v>240396</v>
      </c>
      <c r="AD18" s="25">
        <v>245972</v>
      </c>
      <c r="AE18" s="25">
        <v>247388</v>
      </c>
      <c r="AF18" s="25">
        <v>250592</v>
      </c>
      <c r="AG18" s="25">
        <v>254920</v>
      </c>
      <c r="AH18" s="25">
        <v>260236</v>
      </c>
      <c r="AI18" s="25">
        <v>262300</v>
      </c>
      <c r="AJ18" s="25">
        <v>265992</v>
      </c>
      <c r="AK18" s="25">
        <v>269728</v>
      </c>
      <c r="AL18" s="25">
        <v>272024</v>
      </c>
      <c r="AM18" s="25">
        <v>274280</v>
      </c>
      <c r="AN18" s="25">
        <v>277276</v>
      </c>
      <c r="AO18" s="25">
        <v>280468</v>
      </c>
      <c r="AP18" s="25">
        <v>283728</v>
      </c>
      <c r="AQ18" s="25">
        <v>287124</v>
      </c>
      <c r="AR18" s="25">
        <v>290324</v>
      </c>
      <c r="AS18" s="25">
        <v>295492</v>
      </c>
      <c r="AT18" s="25">
        <v>299472</v>
      </c>
      <c r="AU18" s="25">
        <v>304084</v>
      </c>
      <c r="AV18" s="25">
        <v>309112</v>
      </c>
      <c r="AW18" s="25">
        <v>313664</v>
      </c>
      <c r="AX18" s="25">
        <v>316736</v>
      </c>
      <c r="AY18" s="25">
        <v>317612</v>
      </c>
      <c r="AZ18" s="25">
        <v>321420</v>
      </c>
      <c r="BA18" s="25">
        <v>324036</v>
      </c>
      <c r="BB18" s="25">
        <v>328232</v>
      </c>
      <c r="BC18" s="25">
        <v>336064</v>
      </c>
      <c r="BD18" s="25">
        <v>340660</v>
      </c>
      <c r="BE18" s="25">
        <v>344060</v>
      </c>
      <c r="BF18" s="25">
        <v>345072</v>
      </c>
      <c r="BG18" s="25">
        <v>349948</v>
      </c>
      <c r="BH18" s="25">
        <v>355304</v>
      </c>
      <c r="BI18" s="25">
        <v>360224</v>
      </c>
      <c r="BJ18" s="25">
        <v>366000</v>
      </c>
      <c r="BK18" s="25">
        <v>370416</v>
      </c>
      <c r="BL18" s="25">
        <v>374652</v>
      </c>
      <c r="BM18" s="25">
        <v>377708</v>
      </c>
      <c r="BN18" s="25">
        <v>386508</v>
      </c>
      <c r="BO18" s="25">
        <v>393020</v>
      </c>
      <c r="BP18" s="25">
        <v>397612</v>
      </c>
      <c r="BQ18" s="25">
        <v>404260</v>
      </c>
      <c r="BR18" s="25">
        <v>411408</v>
      </c>
      <c r="BS18" s="25">
        <v>415636</v>
      </c>
      <c r="BT18" s="25">
        <v>422272</v>
      </c>
      <c r="BU18" s="25">
        <v>431272</v>
      </c>
      <c r="BV18" s="25">
        <v>437732</v>
      </c>
      <c r="BW18" s="25">
        <v>443944</v>
      </c>
      <c r="BX18" s="25">
        <v>453164</v>
      </c>
      <c r="BY18" s="25">
        <v>464084</v>
      </c>
      <c r="BZ18" s="25">
        <v>468012</v>
      </c>
      <c r="CA18" s="25">
        <v>471356</v>
      </c>
      <c r="CB18" s="25">
        <v>475052</v>
      </c>
      <c r="CC18" s="25">
        <v>474436</v>
      </c>
      <c r="CD18" s="25">
        <v>474600</v>
      </c>
      <c r="CE18" s="25">
        <v>478480</v>
      </c>
      <c r="CF18" s="25">
        <v>485808</v>
      </c>
      <c r="CG18" s="25">
        <v>495016</v>
      </c>
      <c r="CH18" s="25">
        <v>499412</v>
      </c>
      <c r="CI18" s="25">
        <v>507344</v>
      </c>
      <c r="CJ18" s="25">
        <v>512808</v>
      </c>
      <c r="CK18" s="25">
        <v>520260</v>
      </c>
      <c r="CL18" s="25">
        <v>525644</v>
      </c>
      <c r="CM18" s="25">
        <v>531116</v>
      </c>
      <c r="CN18" s="25">
        <v>535796</v>
      </c>
      <c r="CO18" s="25">
        <v>542016</v>
      </c>
      <c r="CP18" s="25">
        <v>545472</v>
      </c>
      <c r="CQ18" s="25">
        <v>551364</v>
      </c>
      <c r="CR18" s="25">
        <v>555932</v>
      </c>
      <c r="CS18" s="25">
        <v>560912</v>
      </c>
      <c r="CT18" s="25">
        <v>568176</v>
      </c>
      <c r="CU18" s="25">
        <v>575312</v>
      </c>
      <c r="CV18" s="25">
        <v>580952</v>
      </c>
      <c r="CW18" s="25">
        <v>585904</v>
      </c>
      <c r="CX18" s="25">
        <v>593184</v>
      </c>
      <c r="CY18" s="25">
        <v>601328</v>
      </c>
      <c r="CZ18" s="25">
        <v>608388</v>
      </c>
      <c r="DA18" s="25">
        <v>616804</v>
      </c>
      <c r="DB18" s="25">
        <v>621608</v>
      </c>
      <c r="DC18" s="25">
        <v>625972</v>
      </c>
      <c r="DD18" s="25">
        <v>633680</v>
      </c>
      <c r="DE18" s="25">
        <v>639268</v>
      </c>
      <c r="DF18" s="25">
        <v>641092</v>
      </c>
      <c r="DG18" s="25">
        <v>644020</v>
      </c>
      <c r="DH18" s="25">
        <v>652640</v>
      </c>
      <c r="DI18" s="25">
        <v>657856</v>
      </c>
      <c r="DJ18" s="25">
        <v>664328</v>
      </c>
      <c r="DK18" s="25">
        <v>672136</v>
      </c>
      <c r="DL18" s="25">
        <v>680160</v>
      </c>
      <c r="DM18" s="25">
        <v>688764</v>
      </c>
      <c r="DN18" s="25">
        <v>695352</v>
      </c>
      <c r="DO18" s="25">
        <v>698396</v>
      </c>
      <c r="DP18" s="25">
        <v>707432</v>
      </c>
      <c r="DQ18" s="25">
        <v>715036</v>
      </c>
      <c r="DR18" s="25">
        <v>722872</v>
      </c>
      <c r="DS18" s="25">
        <v>729916</v>
      </c>
      <c r="DT18" s="25">
        <v>735460</v>
      </c>
    </row>
    <row r="19" spans="1:124" x14ac:dyDescent="0.25">
      <c r="A19" s="1" t="s">
        <v>243</v>
      </c>
      <c r="B19" s="25">
        <v>7384</v>
      </c>
      <c r="C19" s="25">
        <v>7672</v>
      </c>
      <c r="D19" s="25">
        <v>7876</v>
      </c>
      <c r="E19" s="25">
        <v>7844</v>
      </c>
      <c r="F19" s="25">
        <v>8104</v>
      </c>
      <c r="G19" s="25">
        <v>8316</v>
      </c>
      <c r="H19" s="25">
        <v>8424</v>
      </c>
      <c r="I19" s="25">
        <v>8428</v>
      </c>
      <c r="J19" s="25">
        <v>8572</v>
      </c>
      <c r="K19" s="25">
        <v>8696</v>
      </c>
      <c r="L19" s="25">
        <v>8820</v>
      </c>
      <c r="M19" s="25">
        <v>8888</v>
      </c>
      <c r="N19" s="25">
        <v>9020</v>
      </c>
      <c r="O19" s="25">
        <v>9140</v>
      </c>
      <c r="P19" s="25">
        <v>9208</v>
      </c>
      <c r="Q19" s="25">
        <v>9280</v>
      </c>
      <c r="R19" s="25">
        <v>9356</v>
      </c>
      <c r="S19" s="25">
        <v>9404</v>
      </c>
      <c r="T19" s="25">
        <v>9460</v>
      </c>
      <c r="U19" s="25">
        <v>9504</v>
      </c>
      <c r="V19" s="25">
        <v>9480</v>
      </c>
      <c r="W19" s="25">
        <v>9640</v>
      </c>
      <c r="X19" s="25">
        <v>9744</v>
      </c>
      <c r="Y19" s="25">
        <v>9868</v>
      </c>
      <c r="Z19" s="25">
        <v>9852</v>
      </c>
      <c r="AA19" s="25">
        <v>9972</v>
      </c>
      <c r="AB19" s="25">
        <v>10104</v>
      </c>
      <c r="AC19" s="25">
        <v>10192</v>
      </c>
      <c r="AD19" s="25">
        <v>10368</v>
      </c>
      <c r="AE19" s="25">
        <v>10484</v>
      </c>
      <c r="AF19" s="25">
        <v>10640</v>
      </c>
      <c r="AG19" s="25">
        <v>10844</v>
      </c>
      <c r="AH19" s="25">
        <v>11244</v>
      </c>
      <c r="AI19" s="25">
        <v>11404</v>
      </c>
      <c r="AJ19" s="25">
        <v>11420</v>
      </c>
      <c r="AK19" s="25">
        <v>11600</v>
      </c>
      <c r="AL19" s="25">
        <v>11852</v>
      </c>
      <c r="AM19" s="25">
        <v>11968</v>
      </c>
      <c r="AN19" s="25">
        <v>12232</v>
      </c>
      <c r="AO19" s="25">
        <v>12604</v>
      </c>
      <c r="AP19" s="25">
        <v>12936</v>
      </c>
      <c r="AQ19" s="25">
        <v>13340</v>
      </c>
      <c r="AR19" s="25">
        <v>13668</v>
      </c>
      <c r="AS19" s="25">
        <v>13748</v>
      </c>
      <c r="AT19" s="25">
        <v>13812</v>
      </c>
      <c r="AU19" s="25">
        <v>13960</v>
      </c>
      <c r="AV19" s="25">
        <v>14240</v>
      </c>
      <c r="AW19" s="25">
        <v>14624</v>
      </c>
      <c r="AX19" s="25">
        <v>14912</v>
      </c>
      <c r="AY19" s="25">
        <v>15204</v>
      </c>
      <c r="AZ19" s="25">
        <v>15608</v>
      </c>
      <c r="BA19" s="25">
        <v>15848</v>
      </c>
      <c r="BB19" s="25">
        <v>16476</v>
      </c>
      <c r="BC19" s="25">
        <v>16884</v>
      </c>
      <c r="BD19" s="25">
        <v>17212</v>
      </c>
      <c r="BE19" s="25">
        <v>17420</v>
      </c>
      <c r="BF19" s="25">
        <v>17504</v>
      </c>
      <c r="BG19" s="25">
        <v>17404</v>
      </c>
      <c r="BH19" s="25">
        <v>17332</v>
      </c>
      <c r="BI19" s="25">
        <v>17272</v>
      </c>
      <c r="BJ19" s="25">
        <v>17332</v>
      </c>
      <c r="BK19" s="25">
        <v>17672</v>
      </c>
      <c r="BL19" s="25">
        <v>18096</v>
      </c>
      <c r="BM19" s="25">
        <v>18684</v>
      </c>
      <c r="BN19" s="25">
        <v>19052</v>
      </c>
      <c r="BO19" s="25">
        <v>19456</v>
      </c>
      <c r="BP19" s="25">
        <v>19784</v>
      </c>
      <c r="BQ19" s="25">
        <v>20056</v>
      </c>
      <c r="BR19" s="25">
        <v>20420</v>
      </c>
      <c r="BS19" s="25">
        <v>20732</v>
      </c>
      <c r="BT19" s="25">
        <v>20904</v>
      </c>
      <c r="BU19" s="25">
        <v>21060</v>
      </c>
      <c r="BV19" s="25">
        <v>20952</v>
      </c>
      <c r="BW19" s="25">
        <v>21064</v>
      </c>
      <c r="BX19" s="25">
        <v>21484</v>
      </c>
      <c r="BY19" s="25">
        <v>22080</v>
      </c>
      <c r="BZ19" s="25">
        <v>23244</v>
      </c>
      <c r="CA19" s="25">
        <v>23940</v>
      </c>
      <c r="CB19" s="25">
        <v>24252</v>
      </c>
      <c r="CC19" s="25">
        <v>24312</v>
      </c>
      <c r="CD19" s="25">
        <v>23832</v>
      </c>
      <c r="CE19" s="25">
        <v>23040</v>
      </c>
      <c r="CF19" s="25">
        <v>22516</v>
      </c>
      <c r="CG19" s="25">
        <v>22484</v>
      </c>
      <c r="CH19" s="25">
        <v>22196</v>
      </c>
      <c r="CI19" s="25">
        <v>22620</v>
      </c>
      <c r="CJ19" s="25">
        <v>23088</v>
      </c>
      <c r="CK19" s="25">
        <v>23692</v>
      </c>
      <c r="CL19" s="25">
        <v>24036</v>
      </c>
      <c r="CM19" s="25">
        <v>24588</v>
      </c>
      <c r="CN19" s="25">
        <v>24908</v>
      </c>
      <c r="CO19" s="25">
        <v>25132</v>
      </c>
      <c r="CP19" s="25">
        <v>25336</v>
      </c>
      <c r="CQ19" s="25">
        <v>25428</v>
      </c>
      <c r="CR19" s="25">
        <v>25636</v>
      </c>
      <c r="CS19" s="25">
        <v>25812</v>
      </c>
      <c r="CT19" s="25">
        <v>26836</v>
      </c>
      <c r="CU19" s="25">
        <v>26336</v>
      </c>
      <c r="CV19" s="25">
        <v>26380</v>
      </c>
      <c r="CW19" s="25">
        <v>26164</v>
      </c>
      <c r="CX19" s="25">
        <v>26328</v>
      </c>
      <c r="CY19" s="25">
        <v>26612</v>
      </c>
      <c r="CZ19" s="25">
        <v>26940</v>
      </c>
      <c r="DA19" s="25">
        <v>27424</v>
      </c>
      <c r="DB19" s="25">
        <v>27204</v>
      </c>
      <c r="DC19" s="25">
        <v>28192</v>
      </c>
      <c r="DD19" s="25">
        <v>28756</v>
      </c>
      <c r="DE19" s="25">
        <v>30148</v>
      </c>
      <c r="DF19" s="25">
        <v>29976</v>
      </c>
      <c r="DG19" s="25">
        <v>31176</v>
      </c>
      <c r="DH19" s="25">
        <v>31472</v>
      </c>
      <c r="DI19" s="25">
        <v>31180</v>
      </c>
      <c r="DJ19" s="25">
        <v>31828</v>
      </c>
      <c r="DK19" s="25">
        <v>31636</v>
      </c>
      <c r="DL19" s="25">
        <v>32200</v>
      </c>
      <c r="DM19" s="25">
        <v>32240</v>
      </c>
      <c r="DN19" s="25">
        <v>32844</v>
      </c>
      <c r="DO19" s="25">
        <v>32952</v>
      </c>
      <c r="DP19" s="25">
        <v>33288</v>
      </c>
      <c r="DQ19" s="25">
        <v>33744</v>
      </c>
      <c r="DR19" s="25">
        <v>34264</v>
      </c>
      <c r="DS19" s="25">
        <v>34696</v>
      </c>
      <c r="DT19" s="25">
        <v>35148</v>
      </c>
    </row>
    <row r="20" spans="1:124" x14ac:dyDescent="0.25">
      <c r="A20" s="1" t="s">
        <v>244</v>
      </c>
      <c r="B20" s="25">
        <v>137460</v>
      </c>
      <c r="C20" s="25">
        <v>143328</v>
      </c>
      <c r="D20" s="25">
        <v>145640</v>
      </c>
      <c r="E20" s="25">
        <v>147604</v>
      </c>
      <c r="F20" s="25">
        <v>152412</v>
      </c>
      <c r="G20" s="25">
        <v>154264</v>
      </c>
      <c r="H20" s="25">
        <v>159228</v>
      </c>
      <c r="I20" s="25">
        <v>163336</v>
      </c>
      <c r="J20" s="25">
        <v>164576</v>
      </c>
      <c r="K20" s="25">
        <v>168600</v>
      </c>
      <c r="L20" s="25">
        <v>169060</v>
      </c>
      <c r="M20" s="25">
        <v>171936</v>
      </c>
      <c r="N20" s="25">
        <v>173332</v>
      </c>
      <c r="O20" s="25">
        <v>174136</v>
      </c>
      <c r="P20" s="25">
        <v>175828</v>
      </c>
      <c r="Q20" s="25">
        <v>179180</v>
      </c>
      <c r="R20" s="25">
        <v>176804</v>
      </c>
      <c r="S20" s="25">
        <v>179324</v>
      </c>
      <c r="T20" s="25">
        <v>178744</v>
      </c>
      <c r="U20" s="25">
        <v>178880</v>
      </c>
      <c r="V20" s="25">
        <v>176840</v>
      </c>
      <c r="W20" s="25">
        <v>180244</v>
      </c>
      <c r="X20" s="25">
        <v>180724</v>
      </c>
      <c r="Y20" s="25">
        <v>180604</v>
      </c>
      <c r="Z20" s="25">
        <v>181208</v>
      </c>
      <c r="AA20" s="25">
        <v>180864</v>
      </c>
      <c r="AB20" s="25">
        <v>179352</v>
      </c>
      <c r="AC20" s="25">
        <v>179044</v>
      </c>
      <c r="AD20" s="25">
        <v>178948</v>
      </c>
      <c r="AE20" s="25">
        <v>179872</v>
      </c>
      <c r="AF20" s="25">
        <v>177400</v>
      </c>
      <c r="AG20" s="25">
        <v>177804</v>
      </c>
      <c r="AH20" s="25">
        <v>179692</v>
      </c>
      <c r="AI20" s="25">
        <v>179012</v>
      </c>
      <c r="AJ20" s="25">
        <v>180576</v>
      </c>
      <c r="AK20" s="25">
        <v>180916</v>
      </c>
      <c r="AL20" s="25">
        <v>185940</v>
      </c>
      <c r="AM20" s="25">
        <v>185756</v>
      </c>
      <c r="AN20" s="25">
        <v>187616</v>
      </c>
      <c r="AO20" s="25">
        <v>186972</v>
      </c>
      <c r="AP20" s="25">
        <v>190920</v>
      </c>
      <c r="AQ20" s="25">
        <v>192712</v>
      </c>
      <c r="AR20" s="25">
        <v>197172</v>
      </c>
      <c r="AS20" s="25">
        <v>198144</v>
      </c>
      <c r="AT20" s="25">
        <v>203624</v>
      </c>
      <c r="AU20" s="25">
        <v>213560</v>
      </c>
      <c r="AV20" s="25">
        <v>213492</v>
      </c>
      <c r="AW20" s="25">
        <v>214640</v>
      </c>
      <c r="AX20" s="25">
        <v>217784</v>
      </c>
      <c r="AY20" s="25">
        <v>221832</v>
      </c>
      <c r="AZ20" s="25">
        <v>225296</v>
      </c>
      <c r="BA20" s="25">
        <v>228252</v>
      </c>
      <c r="BB20" s="25">
        <v>230440</v>
      </c>
      <c r="BC20" s="25">
        <v>233512</v>
      </c>
      <c r="BD20" s="25">
        <v>238084</v>
      </c>
      <c r="BE20" s="25">
        <v>242348</v>
      </c>
      <c r="BF20" s="25">
        <v>245536</v>
      </c>
      <c r="BG20" s="25">
        <v>247636</v>
      </c>
      <c r="BH20" s="25">
        <v>251120</v>
      </c>
      <c r="BI20" s="25">
        <v>254292</v>
      </c>
      <c r="BJ20" s="25">
        <v>256820</v>
      </c>
      <c r="BK20" s="25">
        <v>257436</v>
      </c>
      <c r="BL20" s="25">
        <v>260168</v>
      </c>
      <c r="BM20" s="25">
        <v>263032</v>
      </c>
      <c r="BN20" s="25">
        <v>265640</v>
      </c>
      <c r="BO20" s="25">
        <v>269332</v>
      </c>
      <c r="BP20" s="25">
        <v>272716</v>
      </c>
      <c r="BQ20" s="25">
        <v>277024</v>
      </c>
      <c r="BR20" s="25">
        <v>279916</v>
      </c>
      <c r="BS20" s="25">
        <v>287360</v>
      </c>
      <c r="BT20" s="25">
        <v>290988</v>
      </c>
      <c r="BU20" s="25">
        <v>294024</v>
      </c>
      <c r="BV20" s="25">
        <v>298700</v>
      </c>
      <c r="BW20" s="25">
        <v>302956</v>
      </c>
      <c r="BX20" s="25">
        <v>304788</v>
      </c>
      <c r="BY20" s="25">
        <v>308388</v>
      </c>
      <c r="BZ20" s="25">
        <v>315756</v>
      </c>
      <c r="CA20" s="25">
        <v>326812</v>
      </c>
      <c r="CB20" s="25">
        <v>329148</v>
      </c>
      <c r="CC20" s="25">
        <v>335320</v>
      </c>
      <c r="CD20" s="25">
        <v>338428</v>
      </c>
      <c r="CE20" s="25">
        <v>343588</v>
      </c>
      <c r="CF20" s="25">
        <v>346384</v>
      </c>
      <c r="CG20" s="25">
        <v>352148</v>
      </c>
      <c r="CH20" s="25">
        <v>353536</v>
      </c>
      <c r="CI20" s="25">
        <v>355132</v>
      </c>
      <c r="CJ20" s="25">
        <v>358884</v>
      </c>
      <c r="CK20" s="25">
        <v>363612</v>
      </c>
      <c r="CL20" s="25">
        <v>368512</v>
      </c>
      <c r="CM20" s="25">
        <v>372732</v>
      </c>
      <c r="CN20" s="25">
        <v>378820</v>
      </c>
      <c r="CO20" s="25">
        <v>380500</v>
      </c>
      <c r="CP20" s="25">
        <v>380448</v>
      </c>
      <c r="CQ20" s="25">
        <v>382104</v>
      </c>
      <c r="CR20" s="25">
        <v>387244</v>
      </c>
      <c r="CS20" s="25">
        <v>389284</v>
      </c>
      <c r="CT20" s="25">
        <v>391836</v>
      </c>
      <c r="CU20" s="25">
        <v>390480</v>
      </c>
      <c r="CV20" s="25">
        <v>394528</v>
      </c>
      <c r="CW20" s="25">
        <v>398548</v>
      </c>
      <c r="CX20" s="25">
        <v>402400</v>
      </c>
      <c r="CY20" s="25">
        <v>403160</v>
      </c>
      <c r="CZ20" s="25">
        <v>405492</v>
      </c>
      <c r="DA20" s="25">
        <v>406136</v>
      </c>
      <c r="DB20" s="25">
        <v>413088</v>
      </c>
      <c r="DC20" s="25">
        <v>413388</v>
      </c>
      <c r="DD20" s="25">
        <v>418240</v>
      </c>
      <c r="DE20" s="25">
        <v>417528</v>
      </c>
      <c r="DF20" s="25">
        <v>421840</v>
      </c>
      <c r="DG20" s="25">
        <v>425752</v>
      </c>
      <c r="DH20" s="25">
        <v>427704</v>
      </c>
      <c r="DI20" s="25">
        <v>430044</v>
      </c>
      <c r="DJ20" s="25">
        <v>436372</v>
      </c>
      <c r="DK20" s="25">
        <v>443164</v>
      </c>
      <c r="DL20" s="25">
        <v>445656</v>
      </c>
      <c r="DM20" s="25">
        <v>451404</v>
      </c>
      <c r="DN20" s="25">
        <v>457008</v>
      </c>
      <c r="DO20" s="25">
        <v>463060</v>
      </c>
      <c r="DP20" s="25">
        <v>467900</v>
      </c>
      <c r="DQ20" s="25">
        <v>475200</v>
      </c>
      <c r="DR20" s="25">
        <v>479188</v>
      </c>
      <c r="DS20" s="25">
        <v>484788</v>
      </c>
      <c r="DT20" s="25">
        <v>489596</v>
      </c>
    </row>
    <row r="21" spans="1:124" x14ac:dyDescent="0.25">
      <c r="A21" s="1" t="s">
        <v>245</v>
      </c>
      <c r="B21" s="25">
        <v>153168</v>
      </c>
      <c r="C21" s="25">
        <v>152372</v>
      </c>
      <c r="D21" s="25">
        <v>153008</v>
      </c>
      <c r="E21" s="25">
        <v>158268</v>
      </c>
      <c r="F21" s="25">
        <v>157932</v>
      </c>
      <c r="G21" s="25">
        <v>153808</v>
      </c>
      <c r="H21" s="25">
        <v>149016</v>
      </c>
      <c r="I21" s="25">
        <v>143068</v>
      </c>
      <c r="J21" s="25">
        <v>141756</v>
      </c>
      <c r="K21" s="25">
        <v>142184</v>
      </c>
      <c r="L21" s="25">
        <v>141984</v>
      </c>
      <c r="M21" s="25">
        <v>142896</v>
      </c>
      <c r="N21" s="25">
        <v>142912</v>
      </c>
      <c r="O21" s="25">
        <v>138156</v>
      </c>
      <c r="P21" s="25">
        <v>140228</v>
      </c>
      <c r="Q21" s="25">
        <v>135788</v>
      </c>
      <c r="R21" s="25">
        <v>135056</v>
      </c>
      <c r="S21" s="25">
        <v>137588</v>
      </c>
      <c r="T21" s="25">
        <v>140644</v>
      </c>
      <c r="U21" s="25">
        <v>144200</v>
      </c>
      <c r="V21" s="25">
        <v>148496</v>
      </c>
      <c r="W21" s="25">
        <v>154076</v>
      </c>
      <c r="X21" s="25">
        <v>155208</v>
      </c>
      <c r="Y21" s="25">
        <v>156608</v>
      </c>
      <c r="Z21" s="25">
        <v>154108</v>
      </c>
      <c r="AA21" s="25">
        <v>152844</v>
      </c>
      <c r="AB21" s="25">
        <v>151380</v>
      </c>
      <c r="AC21" s="25">
        <v>151988</v>
      </c>
      <c r="AD21" s="25">
        <v>155612</v>
      </c>
      <c r="AE21" s="25">
        <v>156720</v>
      </c>
      <c r="AF21" s="25">
        <v>163256</v>
      </c>
      <c r="AG21" s="25">
        <v>171240</v>
      </c>
      <c r="AH21" s="25">
        <v>175916</v>
      </c>
      <c r="AI21" s="25">
        <v>182556</v>
      </c>
      <c r="AJ21" s="25">
        <v>187576</v>
      </c>
      <c r="AK21" s="25">
        <v>190356</v>
      </c>
      <c r="AL21" s="25">
        <v>191852</v>
      </c>
      <c r="AM21" s="25">
        <v>192448</v>
      </c>
      <c r="AN21" s="25">
        <v>193000</v>
      </c>
      <c r="AO21" s="25">
        <v>196008</v>
      </c>
      <c r="AP21" s="25">
        <v>197876</v>
      </c>
      <c r="AQ21" s="25">
        <v>202764</v>
      </c>
      <c r="AR21" s="25">
        <v>204472</v>
      </c>
      <c r="AS21" s="25">
        <v>208896</v>
      </c>
      <c r="AT21" s="25">
        <v>211748</v>
      </c>
      <c r="AU21" s="25">
        <v>215572</v>
      </c>
      <c r="AV21" s="25">
        <v>218540</v>
      </c>
      <c r="AW21" s="25">
        <v>221264</v>
      </c>
      <c r="AX21" s="25">
        <v>228620</v>
      </c>
      <c r="AY21" s="25">
        <v>232616</v>
      </c>
      <c r="AZ21" s="25">
        <v>232400</v>
      </c>
      <c r="BA21" s="25">
        <v>228940</v>
      </c>
      <c r="BB21" s="25">
        <v>233252</v>
      </c>
      <c r="BC21" s="25">
        <v>235772</v>
      </c>
      <c r="BD21" s="25">
        <v>241068</v>
      </c>
      <c r="BE21" s="25">
        <v>243660</v>
      </c>
      <c r="BF21" s="25">
        <v>245160</v>
      </c>
      <c r="BG21" s="25">
        <v>244908</v>
      </c>
      <c r="BH21" s="25">
        <v>254448</v>
      </c>
      <c r="BI21" s="25">
        <v>259900</v>
      </c>
      <c r="BJ21" s="25">
        <v>268400</v>
      </c>
      <c r="BK21" s="25">
        <v>277512</v>
      </c>
      <c r="BL21" s="25">
        <v>282052</v>
      </c>
      <c r="BM21" s="25">
        <v>287344</v>
      </c>
      <c r="BN21" s="25">
        <v>295972</v>
      </c>
      <c r="BO21" s="25">
        <v>306232</v>
      </c>
      <c r="BP21" s="25">
        <v>315356</v>
      </c>
      <c r="BQ21" s="25">
        <v>324180</v>
      </c>
      <c r="BR21" s="25">
        <v>334016</v>
      </c>
      <c r="BS21" s="25">
        <v>340212</v>
      </c>
      <c r="BT21" s="25">
        <v>344700</v>
      </c>
      <c r="BU21" s="25">
        <v>351048</v>
      </c>
      <c r="BV21" s="25">
        <v>361592</v>
      </c>
      <c r="BW21" s="25">
        <v>366772</v>
      </c>
      <c r="BX21" s="25">
        <v>371136</v>
      </c>
      <c r="BY21" s="25">
        <v>373340</v>
      </c>
      <c r="BZ21" s="25">
        <v>384724</v>
      </c>
      <c r="CA21" s="25">
        <v>389364</v>
      </c>
      <c r="CB21" s="25">
        <v>394552</v>
      </c>
      <c r="CC21" s="25">
        <v>386924</v>
      </c>
      <c r="CD21" s="25">
        <v>347044</v>
      </c>
      <c r="CE21" s="25">
        <v>342228</v>
      </c>
      <c r="CF21" s="25">
        <v>349260</v>
      </c>
      <c r="CG21" s="25">
        <v>363536</v>
      </c>
      <c r="CH21" s="25">
        <v>377948</v>
      </c>
      <c r="CI21" s="25">
        <v>388948</v>
      </c>
      <c r="CJ21" s="25">
        <v>394676</v>
      </c>
      <c r="CK21" s="25">
        <v>401928</v>
      </c>
      <c r="CL21" s="25">
        <v>407836</v>
      </c>
      <c r="CM21" s="25">
        <v>414344</v>
      </c>
      <c r="CN21" s="25">
        <v>418996</v>
      </c>
      <c r="CO21" s="25">
        <v>427188</v>
      </c>
      <c r="CP21" s="25">
        <v>442080</v>
      </c>
      <c r="CQ21" s="25">
        <v>447952</v>
      </c>
      <c r="CR21" s="25">
        <v>448120</v>
      </c>
      <c r="CS21" s="25">
        <v>452084</v>
      </c>
      <c r="CT21" s="25">
        <v>453304</v>
      </c>
      <c r="CU21" s="25">
        <v>456476</v>
      </c>
      <c r="CV21" s="25">
        <v>462732</v>
      </c>
      <c r="CW21" s="25">
        <v>467892</v>
      </c>
      <c r="CX21" s="25">
        <v>472580</v>
      </c>
      <c r="CY21" s="25">
        <v>481116</v>
      </c>
      <c r="CZ21" s="25">
        <v>490800</v>
      </c>
      <c r="DA21" s="25">
        <v>501672</v>
      </c>
      <c r="DB21" s="25">
        <v>485440</v>
      </c>
      <c r="DC21" s="25">
        <v>473912</v>
      </c>
      <c r="DD21" s="25">
        <v>470860</v>
      </c>
      <c r="DE21" s="25">
        <v>468716</v>
      </c>
      <c r="DF21" s="25">
        <v>463300</v>
      </c>
      <c r="DG21" s="25">
        <v>459160</v>
      </c>
      <c r="DH21" s="25">
        <v>464068</v>
      </c>
      <c r="DI21" s="25">
        <v>458520</v>
      </c>
      <c r="DJ21" s="25">
        <v>475020</v>
      </c>
      <c r="DK21" s="25">
        <v>481680</v>
      </c>
      <c r="DL21" s="25">
        <v>485740</v>
      </c>
      <c r="DM21" s="25">
        <v>504600</v>
      </c>
      <c r="DN21" s="25">
        <v>503344</v>
      </c>
      <c r="DO21" s="25">
        <v>505964</v>
      </c>
      <c r="DP21" s="25">
        <v>501148</v>
      </c>
      <c r="DQ21" s="25">
        <v>494532</v>
      </c>
      <c r="DR21" s="25">
        <v>503216</v>
      </c>
      <c r="DS21" s="25">
        <v>503488</v>
      </c>
      <c r="DT21" s="25">
        <v>517392</v>
      </c>
    </row>
    <row r="22" spans="1:124" x14ac:dyDescent="0.25">
      <c r="A22" s="1" t="s">
        <v>246</v>
      </c>
      <c r="B22" s="25">
        <v>129712</v>
      </c>
      <c r="C22" s="25">
        <v>128696</v>
      </c>
      <c r="D22" s="25">
        <v>128412</v>
      </c>
      <c r="E22" s="25">
        <v>132592</v>
      </c>
      <c r="F22" s="25">
        <v>131660</v>
      </c>
      <c r="G22" s="25">
        <v>127368</v>
      </c>
      <c r="H22" s="25">
        <v>122244</v>
      </c>
      <c r="I22" s="25">
        <v>116432</v>
      </c>
      <c r="J22" s="25">
        <v>115660</v>
      </c>
      <c r="K22" s="25">
        <v>115160</v>
      </c>
      <c r="L22" s="25">
        <v>115208</v>
      </c>
      <c r="M22" s="25">
        <v>115680</v>
      </c>
      <c r="N22" s="25">
        <v>115836</v>
      </c>
      <c r="O22" s="25">
        <v>111096</v>
      </c>
      <c r="P22" s="25">
        <v>113472</v>
      </c>
      <c r="Q22" s="25">
        <v>109488</v>
      </c>
      <c r="R22" s="25">
        <v>108212</v>
      </c>
      <c r="S22" s="25">
        <v>110868</v>
      </c>
      <c r="T22" s="25">
        <v>113928</v>
      </c>
      <c r="U22" s="25">
        <v>117368</v>
      </c>
      <c r="V22" s="25">
        <v>121044</v>
      </c>
      <c r="W22" s="25">
        <v>126152</v>
      </c>
      <c r="X22" s="25">
        <v>126280</v>
      </c>
      <c r="Y22" s="25">
        <v>127076</v>
      </c>
      <c r="Z22" s="25">
        <v>125248</v>
      </c>
      <c r="AA22" s="25">
        <v>124008</v>
      </c>
      <c r="AB22" s="25">
        <v>122576</v>
      </c>
      <c r="AC22" s="25">
        <v>123112</v>
      </c>
      <c r="AD22" s="25">
        <v>126768</v>
      </c>
      <c r="AE22" s="25">
        <v>128720</v>
      </c>
      <c r="AF22" s="25">
        <v>135176</v>
      </c>
      <c r="AG22" s="25">
        <v>143512</v>
      </c>
      <c r="AH22" s="25">
        <v>148788</v>
      </c>
      <c r="AI22" s="25">
        <v>155168</v>
      </c>
      <c r="AJ22" s="25">
        <v>159804</v>
      </c>
      <c r="AK22" s="25">
        <v>162872</v>
      </c>
      <c r="AL22" s="25">
        <v>164104</v>
      </c>
      <c r="AM22" s="25">
        <v>164964</v>
      </c>
      <c r="AN22" s="25">
        <v>165716</v>
      </c>
      <c r="AO22" s="25">
        <v>168128</v>
      </c>
      <c r="AP22" s="25">
        <v>168432</v>
      </c>
      <c r="AQ22" s="25">
        <v>171712</v>
      </c>
      <c r="AR22" s="25">
        <v>172840</v>
      </c>
      <c r="AS22" s="25">
        <v>176192</v>
      </c>
      <c r="AT22" s="25">
        <v>179080</v>
      </c>
      <c r="AU22" s="25">
        <v>182660</v>
      </c>
      <c r="AV22" s="25">
        <v>184984</v>
      </c>
      <c r="AW22" s="25">
        <v>187104</v>
      </c>
      <c r="AX22" s="25">
        <v>192572</v>
      </c>
      <c r="AY22" s="25">
        <v>196028</v>
      </c>
      <c r="AZ22" s="25">
        <v>195076</v>
      </c>
      <c r="BA22" s="25">
        <v>189732</v>
      </c>
      <c r="BB22" s="25">
        <v>193980</v>
      </c>
      <c r="BC22" s="25">
        <v>196712</v>
      </c>
      <c r="BD22" s="25">
        <v>200868</v>
      </c>
      <c r="BE22" s="25">
        <v>203644</v>
      </c>
      <c r="BF22" s="25">
        <v>204552</v>
      </c>
      <c r="BG22" s="25">
        <v>203848</v>
      </c>
      <c r="BH22" s="25">
        <v>212744</v>
      </c>
      <c r="BI22" s="25">
        <v>218340</v>
      </c>
      <c r="BJ22" s="25">
        <v>225388</v>
      </c>
      <c r="BK22" s="25">
        <v>233664</v>
      </c>
      <c r="BL22" s="25">
        <v>237884</v>
      </c>
      <c r="BM22" s="25">
        <v>241376</v>
      </c>
      <c r="BN22" s="25">
        <v>248108</v>
      </c>
      <c r="BO22" s="25">
        <v>256120</v>
      </c>
      <c r="BP22" s="25">
        <v>263716</v>
      </c>
      <c r="BQ22" s="25">
        <v>270816</v>
      </c>
      <c r="BR22" s="25">
        <v>280064</v>
      </c>
      <c r="BS22" s="25">
        <v>285396</v>
      </c>
      <c r="BT22" s="25">
        <v>289216</v>
      </c>
      <c r="BU22" s="25">
        <v>294476</v>
      </c>
      <c r="BV22" s="25">
        <v>302668</v>
      </c>
      <c r="BW22" s="25">
        <v>306200</v>
      </c>
      <c r="BX22" s="25">
        <v>309432</v>
      </c>
      <c r="BY22" s="25">
        <v>311584</v>
      </c>
      <c r="BZ22" s="25">
        <v>318884</v>
      </c>
      <c r="CA22" s="25">
        <v>322120</v>
      </c>
      <c r="CB22" s="25">
        <v>325324</v>
      </c>
      <c r="CC22" s="25">
        <v>316048</v>
      </c>
      <c r="CD22" s="25">
        <v>277552</v>
      </c>
      <c r="CE22" s="25">
        <v>270740</v>
      </c>
      <c r="CF22" s="25">
        <v>273468</v>
      </c>
      <c r="CG22" s="25">
        <v>283104</v>
      </c>
      <c r="CH22" s="25">
        <v>296304</v>
      </c>
      <c r="CI22" s="25">
        <v>305804</v>
      </c>
      <c r="CJ22" s="25">
        <v>311592</v>
      </c>
      <c r="CK22" s="25">
        <v>318432</v>
      </c>
      <c r="CL22" s="25">
        <v>325860</v>
      </c>
      <c r="CM22" s="25">
        <v>334172</v>
      </c>
      <c r="CN22" s="25">
        <v>341512</v>
      </c>
      <c r="CO22" s="25">
        <v>351084</v>
      </c>
      <c r="CP22" s="25">
        <v>363548</v>
      </c>
      <c r="CQ22" s="25">
        <v>368776</v>
      </c>
      <c r="CR22" s="25">
        <v>369020</v>
      </c>
      <c r="CS22" s="25">
        <v>373436</v>
      </c>
      <c r="CT22" s="25">
        <v>375304</v>
      </c>
      <c r="CU22" s="25">
        <v>381060</v>
      </c>
      <c r="CV22" s="25">
        <v>386508</v>
      </c>
      <c r="CW22" s="25">
        <v>392484</v>
      </c>
      <c r="CX22" s="25">
        <v>397088</v>
      </c>
      <c r="CY22" s="25">
        <v>405424</v>
      </c>
      <c r="CZ22" s="25">
        <v>414612</v>
      </c>
      <c r="DA22" s="25">
        <v>425240</v>
      </c>
      <c r="DB22" s="25">
        <v>405660</v>
      </c>
      <c r="DC22" s="25">
        <v>395020</v>
      </c>
      <c r="DD22" s="25">
        <v>391868</v>
      </c>
      <c r="DE22" s="25">
        <v>389180</v>
      </c>
      <c r="DF22" s="25">
        <v>383056</v>
      </c>
      <c r="DG22" s="25">
        <v>380780</v>
      </c>
      <c r="DH22" s="25">
        <v>386080</v>
      </c>
      <c r="DI22" s="25">
        <v>378868</v>
      </c>
      <c r="DJ22" s="25">
        <v>393848</v>
      </c>
      <c r="DK22" s="25">
        <v>398580</v>
      </c>
      <c r="DL22" s="25">
        <v>399796</v>
      </c>
      <c r="DM22" s="25">
        <v>414520</v>
      </c>
      <c r="DN22" s="25">
        <v>412172</v>
      </c>
      <c r="DO22" s="25">
        <v>415052</v>
      </c>
      <c r="DP22" s="25">
        <v>408320</v>
      </c>
      <c r="DQ22" s="25">
        <v>403796</v>
      </c>
      <c r="DR22" s="25">
        <v>410188</v>
      </c>
      <c r="DS22" s="25">
        <v>411632</v>
      </c>
      <c r="DT22" s="25">
        <v>423896</v>
      </c>
    </row>
    <row r="23" spans="1:124" x14ac:dyDescent="0.25">
      <c r="A23" s="1" t="s">
        <v>247</v>
      </c>
      <c r="B23" s="25">
        <v>47148</v>
      </c>
      <c r="C23" s="25">
        <v>45484</v>
      </c>
      <c r="D23" s="25">
        <v>46104</v>
      </c>
      <c r="E23" s="25">
        <v>47920</v>
      </c>
      <c r="F23" s="25">
        <v>46956</v>
      </c>
      <c r="G23" s="25">
        <v>43344</v>
      </c>
      <c r="H23" s="25">
        <v>39864</v>
      </c>
      <c r="I23" s="25">
        <v>36188</v>
      </c>
      <c r="J23" s="25">
        <v>35164</v>
      </c>
      <c r="K23" s="25">
        <v>36300</v>
      </c>
      <c r="L23" s="25">
        <v>37112</v>
      </c>
      <c r="M23" s="25">
        <v>37972</v>
      </c>
      <c r="N23" s="25">
        <v>39396</v>
      </c>
      <c r="O23" s="25">
        <v>39104</v>
      </c>
      <c r="P23" s="25">
        <v>40240</v>
      </c>
      <c r="Q23" s="25">
        <v>40116</v>
      </c>
      <c r="R23" s="25">
        <v>39324</v>
      </c>
      <c r="S23" s="25">
        <v>39392</v>
      </c>
      <c r="T23" s="25">
        <v>39240</v>
      </c>
      <c r="U23" s="25">
        <v>39940</v>
      </c>
      <c r="V23" s="25">
        <v>42396</v>
      </c>
      <c r="W23" s="25">
        <v>43424</v>
      </c>
      <c r="X23" s="25">
        <v>42416</v>
      </c>
      <c r="Y23" s="25">
        <v>40700</v>
      </c>
      <c r="Z23" s="25">
        <v>37964</v>
      </c>
      <c r="AA23" s="25">
        <v>35676</v>
      </c>
      <c r="AB23" s="25">
        <v>35048</v>
      </c>
      <c r="AC23" s="25">
        <v>35104</v>
      </c>
      <c r="AD23" s="25">
        <v>36204</v>
      </c>
      <c r="AE23" s="25">
        <v>38408</v>
      </c>
      <c r="AF23" s="25">
        <v>40548</v>
      </c>
      <c r="AG23" s="25">
        <v>42128</v>
      </c>
      <c r="AH23" s="25">
        <v>42668</v>
      </c>
      <c r="AI23" s="25">
        <v>43456</v>
      </c>
      <c r="AJ23" s="25">
        <v>43000</v>
      </c>
      <c r="AK23" s="25">
        <v>43448</v>
      </c>
      <c r="AL23" s="25">
        <v>42812</v>
      </c>
      <c r="AM23" s="25">
        <v>42124</v>
      </c>
      <c r="AN23" s="25">
        <v>41752</v>
      </c>
      <c r="AO23" s="25">
        <v>41716</v>
      </c>
      <c r="AP23" s="25">
        <v>42692</v>
      </c>
      <c r="AQ23" s="25">
        <v>44888</v>
      </c>
      <c r="AR23" s="25">
        <v>45548</v>
      </c>
      <c r="AS23" s="25">
        <v>46376</v>
      </c>
      <c r="AT23" s="25">
        <v>45536</v>
      </c>
      <c r="AU23" s="25">
        <v>46952</v>
      </c>
      <c r="AV23" s="25">
        <v>48840</v>
      </c>
      <c r="AW23" s="25">
        <v>50216</v>
      </c>
      <c r="AX23" s="25">
        <v>51740</v>
      </c>
      <c r="AY23" s="25">
        <v>53744</v>
      </c>
      <c r="AZ23" s="25">
        <v>55108</v>
      </c>
      <c r="BA23" s="25">
        <v>58140</v>
      </c>
      <c r="BB23" s="25">
        <v>62468</v>
      </c>
      <c r="BC23" s="25">
        <v>64344</v>
      </c>
      <c r="BD23" s="25">
        <v>66136</v>
      </c>
      <c r="BE23" s="25">
        <v>68508</v>
      </c>
      <c r="BF23" s="25">
        <v>68640</v>
      </c>
      <c r="BG23" s="25">
        <v>68232</v>
      </c>
      <c r="BH23" s="25">
        <v>72636</v>
      </c>
      <c r="BI23" s="25">
        <v>75244</v>
      </c>
      <c r="BJ23" s="25">
        <v>78592</v>
      </c>
      <c r="BK23" s="25">
        <v>82132</v>
      </c>
      <c r="BL23" s="25">
        <v>83768</v>
      </c>
      <c r="BM23" s="25">
        <v>85512</v>
      </c>
      <c r="BN23" s="25">
        <v>86040</v>
      </c>
      <c r="BO23" s="25">
        <v>89308</v>
      </c>
      <c r="BP23" s="25">
        <v>90332</v>
      </c>
      <c r="BQ23" s="25">
        <v>91756</v>
      </c>
      <c r="BR23" s="25">
        <v>97076</v>
      </c>
      <c r="BS23" s="25">
        <v>98292</v>
      </c>
      <c r="BT23" s="25">
        <v>97776</v>
      </c>
      <c r="BU23" s="25">
        <v>99496</v>
      </c>
      <c r="BV23" s="25">
        <v>107428</v>
      </c>
      <c r="BW23" s="25">
        <v>110144</v>
      </c>
      <c r="BX23" s="25">
        <v>111860</v>
      </c>
      <c r="BY23" s="25">
        <v>113272</v>
      </c>
      <c r="BZ23" s="25">
        <v>112032</v>
      </c>
      <c r="CA23" s="25">
        <v>110816</v>
      </c>
      <c r="CB23" s="25">
        <v>110276</v>
      </c>
      <c r="CC23" s="25">
        <v>102896</v>
      </c>
      <c r="CD23" s="25">
        <v>93980</v>
      </c>
      <c r="CE23" s="25">
        <v>97676</v>
      </c>
      <c r="CF23" s="25">
        <v>103064</v>
      </c>
      <c r="CG23" s="25">
        <v>110292</v>
      </c>
      <c r="CH23" s="25">
        <v>113852</v>
      </c>
      <c r="CI23" s="25">
        <v>113516</v>
      </c>
      <c r="CJ23" s="25">
        <v>111620</v>
      </c>
      <c r="CK23" s="25">
        <v>112352</v>
      </c>
      <c r="CL23" s="25">
        <v>115152</v>
      </c>
      <c r="CM23" s="25">
        <v>116116</v>
      </c>
      <c r="CN23" s="25">
        <v>119664</v>
      </c>
      <c r="CO23" s="25">
        <v>121272</v>
      </c>
      <c r="CP23" s="25">
        <v>127384</v>
      </c>
      <c r="CQ23" s="25">
        <v>128032</v>
      </c>
      <c r="CR23" s="25">
        <v>127296</v>
      </c>
      <c r="CS23" s="25">
        <v>128208</v>
      </c>
      <c r="CT23" s="25">
        <v>127192</v>
      </c>
      <c r="CU23" s="25">
        <v>129200</v>
      </c>
      <c r="CV23" s="25">
        <v>129644</v>
      </c>
      <c r="CW23" s="25">
        <v>130400</v>
      </c>
      <c r="CX23" s="25">
        <v>129464</v>
      </c>
      <c r="CY23" s="25">
        <v>133532</v>
      </c>
      <c r="CZ23" s="25">
        <v>138092</v>
      </c>
      <c r="DA23" s="25">
        <v>139832</v>
      </c>
      <c r="DB23" s="25">
        <v>140976</v>
      </c>
      <c r="DC23" s="25">
        <v>141924</v>
      </c>
      <c r="DD23" s="25">
        <v>145656</v>
      </c>
      <c r="DE23" s="25">
        <v>147228</v>
      </c>
      <c r="DF23" s="25">
        <v>152052</v>
      </c>
      <c r="DG23" s="25">
        <v>154208</v>
      </c>
      <c r="DH23" s="25">
        <v>155204</v>
      </c>
      <c r="DI23" s="25">
        <v>158380</v>
      </c>
      <c r="DJ23" s="25">
        <v>164604</v>
      </c>
      <c r="DK23" s="25">
        <v>163620</v>
      </c>
      <c r="DL23" s="25">
        <v>163084</v>
      </c>
      <c r="DM23" s="25">
        <v>170208</v>
      </c>
      <c r="DN23" s="25">
        <v>166152</v>
      </c>
      <c r="DO23" s="25">
        <v>167084</v>
      </c>
      <c r="DP23" s="25">
        <v>166988</v>
      </c>
      <c r="DQ23" s="25">
        <v>163108</v>
      </c>
      <c r="DR23" s="25">
        <v>160808</v>
      </c>
      <c r="DS23" s="25">
        <v>164560</v>
      </c>
      <c r="DT23" s="25">
        <v>171988</v>
      </c>
    </row>
    <row r="24" spans="1:124" x14ac:dyDescent="0.25">
      <c r="A24" s="1" t="s">
        <v>248</v>
      </c>
      <c r="B24" s="25">
        <v>74788</v>
      </c>
      <c r="C24" s="25">
        <v>75508</v>
      </c>
      <c r="D24" s="25">
        <v>74720</v>
      </c>
      <c r="E24" s="25">
        <v>76796</v>
      </c>
      <c r="F24" s="25">
        <v>76472</v>
      </c>
      <c r="G24" s="25">
        <v>75768</v>
      </c>
      <c r="H24" s="25">
        <v>73512</v>
      </c>
      <c r="I24" s="25">
        <v>71148</v>
      </c>
      <c r="J24" s="25">
        <v>71388</v>
      </c>
      <c r="K24" s="25">
        <v>70092</v>
      </c>
      <c r="L24" s="25">
        <v>69504</v>
      </c>
      <c r="M24" s="25">
        <v>69248</v>
      </c>
      <c r="N24" s="25">
        <v>68124</v>
      </c>
      <c r="O24" s="25">
        <v>63516</v>
      </c>
      <c r="P24" s="25">
        <v>64396</v>
      </c>
      <c r="Q24" s="25">
        <v>60328</v>
      </c>
      <c r="R24" s="25">
        <v>59452</v>
      </c>
      <c r="S24" s="25">
        <v>61388</v>
      </c>
      <c r="T24" s="25">
        <v>64116</v>
      </c>
      <c r="U24" s="25">
        <v>65992</v>
      </c>
      <c r="V24" s="25">
        <v>66256</v>
      </c>
      <c r="W24" s="25">
        <v>69752</v>
      </c>
      <c r="X24" s="25">
        <v>70356</v>
      </c>
      <c r="Y24" s="25">
        <v>72748</v>
      </c>
      <c r="Z24" s="25">
        <v>73728</v>
      </c>
      <c r="AA24" s="25">
        <v>75132</v>
      </c>
      <c r="AB24" s="25">
        <v>74216</v>
      </c>
      <c r="AC24" s="25">
        <v>74408</v>
      </c>
      <c r="AD24" s="25">
        <v>76408</v>
      </c>
      <c r="AE24" s="25">
        <v>76216</v>
      </c>
      <c r="AF24" s="25">
        <v>80140</v>
      </c>
      <c r="AG24" s="25">
        <v>86200</v>
      </c>
      <c r="AH24" s="25">
        <v>91092</v>
      </c>
      <c r="AI24" s="25">
        <v>96040</v>
      </c>
      <c r="AJ24" s="25">
        <v>100720</v>
      </c>
      <c r="AK24" s="25">
        <v>102724</v>
      </c>
      <c r="AL24" s="25">
        <v>103812</v>
      </c>
      <c r="AM24" s="25">
        <v>104612</v>
      </c>
      <c r="AN24" s="25">
        <v>105164</v>
      </c>
      <c r="AO24" s="25">
        <v>106948</v>
      </c>
      <c r="AP24" s="25">
        <v>107356</v>
      </c>
      <c r="AQ24" s="25">
        <v>108332</v>
      </c>
      <c r="AR24" s="25">
        <v>108452</v>
      </c>
      <c r="AS24" s="25">
        <v>110860</v>
      </c>
      <c r="AT24" s="25">
        <v>112580</v>
      </c>
      <c r="AU24" s="25">
        <v>113728</v>
      </c>
      <c r="AV24" s="25">
        <v>112952</v>
      </c>
      <c r="AW24" s="25">
        <v>112736</v>
      </c>
      <c r="AX24" s="25">
        <v>114436</v>
      </c>
      <c r="AY24" s="25">
        <v>115392</v>
      </c>
      <c r="AZ24" s="25">
        <v>114428</v>
      </c>
      <c r="BA24" s="25">
        <v>107188</v>
      </c>
      <c r="BB24" s="25">
        <v>107160</v>
      </c>
      <c r="BC24" s="25">
        <v>108464</v>
      </c>
      <c r="BD24" s="25">
        <v>110128</v>
      </c>
      <c r="BE24" s="25">
        <v>109768</v>
      </c>
      <c r="BF24" s="25">
        <v>109860</v>
      </c>
      <c r="BG24" s="25">
        <v>109540</v>
      </c>
      <c r="BH24" s="25">
        <v>113176</v>
      </c>
      <c r="BI24" s="25">
        <v>116472</v>
      </c>
      <c r="BJ24" s="25">
        <v>119088</v>
      </c>
      <c r="BK24" s="25">
        <v>122816</v>
      </c>
      <c r="BL24" s="25">
        <v>124676</v>
      </c>
      <c r="BM24" s="25">
        <v>125676</v>
      </c>
      <c r="BN24" s="25">
        <v>131216</v>
      </c>
      <c r="BO24" s="25">
        <v>134976</v>
      </c>
      <c r="BP24" s="25">
        <v>140120</v>
      </c>
      <c r="BQ24" s="25">
        <v>145504</v>
      </c>
      <c r="BR24" s="25">
        <v>149956</v>
      </c>
      <c r="BS24" s="25">
        <v>154008</v>
      </c>
      <c r="BT24" s="25">
        <v>158136</v>
      </c>
      <c r="BU24" s="25">
        <v>160484</v>
      </c>
      <c r="BV24" s="25">
        <v>161528</v>
      </c>
      <c r="BW24" s="25">
        <v>161636</v>
      </c>
      <c r="BX24" s="25">
        <v>162088</v>
      </c>
      <c r="BY24" s="25">
        <v>162488</v>
      </c>
      <c r="BZ24" s="25">
        <v>169204</v>
      </c>
      <c r="CA24" s="25">
        <v>173900</v>
      </c>
      <c r="CB24" s="25">
        <v>177784</v>
      </c>
      <c r="CC24" s="25">
        <v>176976</v>
      </c>
      <c r="CD24" s="25">
        <v>151624</v>
      </c>
      <c r="CE24" s="25">
        <v>142288</v>
      </c>
      <c r="CF24" s="25">
        <v>139480</v>
      </c>
      <c r="CG24" s="25">
        <v>141016</v>
      </c>
      <c r="CH24" s="25">
        <v>148916</v>
      </c>
      <c r="CI24" s="25">
        <v>157496</v>
      </c>
      <c r="CJ24" s="25">
        <v>164324</v>
      </c>
      <c r="CK24" s="25">
        <v>170432</v>
      </c>
      <c r="CL24" s="25">
        <v>175140</v>
      </c>
      <c r="CM24" s="25">
        <v>180876</v>
      </c>
      <c r="CN24" s="25">
        <v>183512</v>
      </c>
      <c r="CO24" s="25">
        <v>191196</v>
      </c>
      <c r="CP24" s="25">
        <v>196468</v>
      </c>
      <c r="CQ24" s="25">
        <v>202896</v>
      </c>
      <c r="CR24" s="25">
        <v>203812</v>
      </c>
      <c r="CS24" s="25">
        <v>207968</v>
      </c>
      <c r="CT24" s="25">
        <v>210888</v>
      </c>
      <c r="CU24" s="25">
        <v>214188</v>
      </c>
      <c r="CV24" s="25">
        <v>218432</v>
      </c>
      <c r="CW24" s="25">
        <v>224044</v>
      </c>
      <c r="CX24" s="25">
        <v>228128</v>
      </c>
      <c r="CY24" s="25">
        <v>232940</v>
      </c>
      <c r="CZ24" s="25">
        <v>237332</v>
      </c>
      <c r="DA24" s="25">
        <v>244656</v>
      </c>
      <c r="DB24" s="25">
        <v>226356</v>
      </c>
      <c r="DC24" s="25">
        <v>216744</v>
      </c>
      <c r="DD24" s="25">
        <v>210196</v>
      </c>
      <c r="DE24" s="25">
        <v>205492</v>
      </c>
      <c r="DF24" s="25">
        <v>194440</v>
      </c>
      <c r="DG24" s="25">
        <v>189608</v>
      </c>
      <c r="DH24" s="25">
        <v>194900</v>
      </c>
      <c r="DI24" s="25">
        <v>184456</v>
      </c>
      <c r="DJ24" s="25">
        <v>192480</v>
      </c>
      <c r="DK24" s="25">
        <v>197784</v>
      </c>
      <c r="DL24" s="25">
        <v>198768</v>
      </c>
      <c r="DM24" s="25">
        <v>206968</v>
      </c>
      <c r="DN24" s="25">
        <v>206656</v>
      </c>
      <c r="DO24" s="25">
        <v>209060</v>
      </c>
      <c r="DP24" s="25">
        <v>202508</v>
      </c>
      <c r="DQ24" s="25">
        <v>201760</v>
      </c>
      <c r="DR24" s="25">
        <v>211888</v>
      </c>
      <c r="DS24" s="25">
        <v>208784</v>
      </c>
      <c r="DT24" s="25">
        <v>212964</v>
      </c>
    </row>
    <row r="25" spans="1:124" x14ac:dyDescent="0.25">
      <c r="A25" s="1" t="s">
        <v>249</v>
      </c>
      <c r="B25" s="25">
        <v>33932</v>
      </c>
      <c r="C25" s="25">
        <v>33124</v>
      </c>
      <c r="D25" s="25">
        <v>33908</v>
      </c>
      <c r="E25" s="25">
        <v>34792</v>
      </c>
      <c r="F25" s="25">
        <v>35088</v>
      </c>
      <c r="G25" s="25">
        <v>35564</v>
      </c>
      <c r="H25" s="25">
        <v>35160</v>
      </c>
      <c r="I25" s="25">
        <v>34168</v>
      </c>
      <c r="J25" s="25">
        <v>33804</v>
      </c>
      <c r="K25" s="25">
        <v>33560</v>
      </c>
      <c r="L25" s="25">
        <v>32684</v>
      </c>
      <c r="M25" s="25">
        <v>32628</v>
      </c>
      <c r="N25" s="25">
        <v>30200</v>
      </c>
      <c r="O25" s="25">
        <v>27648</v>
      </c>
      <c r="P25" s="25">
        <v>27688</v>
      </c>
      <c r="Q25" s="25">
        <v>25776</v>
      </c>
      <c r="R25" s="25">
        <v>26372</v>
      </c>
      <c r="S25" s="25">
        <v>27600</v>
      </c>
      <c r="T25" s="25">
        <v>28104</v>
      </c>
      <c r="U25" s="25">
        <v>29204</v>
      </c>
      <c r="V25" s="25">
        <v>29056</v>
      </c>
      <c r="W25" s="25">
        <v>30020</v>
      </c>
      <c r="X25" s="25">
        <v>30916</v>
      </c>
      <c r="Y25" s="25">
        <v>31656</v>
      </c>
      <c r="Z25" s="25">
        <v>32316</v>
      </c>
      <c r="AA25" s="25">
        <v>31088</v>
      </c>
      <c r="AB25" s="25">
        <v>31040</v>
      </c>
      <c r="AC25" s="25">
        <v>30348</v>
      </c>
      <c r="AD25" s="25">
        <v>30580</v>
      </c>
      <c r="AE25" s="25">
        <v>31840</v>
      </c>
      <c r="AF25" s="25">
        <v>33044</v>
      </c>
      <c r="AG25" s="25">
        <v>34896</v>
      </c>
      <c r="AH25" s="25">
        <v>37568</v>
      </c>
      <c r="AI25" s="25">
        <v>39616</v>
      </c>
      <c r="AJ25" s="25">
        <v>40976</v>
      </c>
      <c r="AK25" s="25">
        <v>40764</v>
      </c>
      <c r="AL25" s="25">
        <v>40472</v>
      </c>
      <c r="AM25" s="25">
        <v>39908</v>
      </c>
      <c r="AN25" s="25">
        <v>39364</v>
      </c>
      <c r="AO25" s="25">
        <v>39688</v>
      </c>
      <c r="AP25" s="25">
        <v>41180</v>
      </c>
      <c r="AQ25" s="25">
        <v>42148</v>
      </c>
      <c r="AR25" s="25">
        <v>43008</v>
      </c>
      <c r="AS25" s="25">
        <v>43996</v>
      </c>
      <c r="AT25" s="25">
        <v>44296</v>
      </c>
      <c r="AU25" s="25">
        <v>43608</v>
      </c>
      <c r="AV25" s="25">
        <v>42852</v>
      </c>
      <c r="AW25" s="25">
        <v>43568</v>
      </c>
      <c r="AX25" s="25">
        <v>45152</v>
      </c>
      <c r="AY25" s="25">
        <v>46176</v>
      </c>
      <c r="AZ25" s="25">
        <v>46356</v>
      </c>
      <c r="BA25" s="25">
        <v>45900</v>
      </c>
      <c r="BB25" s="25">
        <v>44712</v>
      </c>
      <c r="BC25" s="25">
        <v>44316</v>
      </c>
      <c r="BD25" s="25">
        <v>44544</v>
      </c>
      <c r="BE25" s="25">
        <v>44532</v>
      </c>
      <c r="BF25" s="25">
        <v>46176</v>
      </c>
      <c r="BG25" s="25">
        <v>47044</v>
      </c>
      <c r="BH25" s="25">
        <v>48708</v>
      </c>
      <c r="BI25" s="25">
        <v>50492</v>
      </c>
      <c r="BJ25" s="25">
        <v>52128</v>
      </c>
      <c r="BK25" s="25">
        <v>54212</v>
      </c>
      <c r="BL25" s="25">
        <v>56040</v>
      </c>
      <c r="BM25" s="25">
        <v>57156</v>
      </c>
      <c r="BN25" s="25">
        <v>59624</v>
      </c>
      <c r="BO25" s="25">
        <v>61704</v>
      </c>
      <c r="BP25" s="25">
        <v>64392</v>
      </c>
      <c r="BQ25" s="25">
        <v>67344</v>
      </c>
      <c r="BR25" s="25">
        <v>70316</v>
      </c>
      <c r="BS25" s="25">
        <v>73848</v>
      </c>
      <c r="BT25" s="25">
        <v>77420</v>
      </c>
      <c r="BU25" s="25">
        <v>79340</v>
      </c>
      <c r="BV25" s="25">
        <v>79148</v>
      </c>
      <c r="BW25" s="25">
        <v>80852</v>
      </c>
      <c r="BX25" s="25">
        <v>82956</v>
      </c>
      <c r="BY25" s="25">
        <v>83952</v>
      </c>
      <c r="BZ25" s="25">
        <v>89836</v>
      </c>
      <c r="CA25" s="25">
        <v>94160</v>
      </c>
      <c r="CB25" s="25">
        <v>96332</v>
      </c>
      <c r="CC25" s="25">
        <v>94200</v>
      </c>
      <c r="CD25" s="25">
        <v>81116</v>
      </c>
      <c r="CE25" s="25">
        <v>75256</v>
      </c>
      <c r="CF25" s="25">
        <v>73824</v>
      </c>
      <c r="CG25" s="25">
        <v>75036</v>
      </c>
      <c r="CH25" s="25">
        <v>83640</v>
      </c>
      <c r="CI25" s="25">
        <v>89212</v>
      </c>
      <c r="CJ25" s="25">
        <v>95440</v>
      </c>
      <c r="CK25" s="25">
        <v>101556</v>
      </c>
      <c r="CL25" s="25">
        <v>106040</v>
      </c>
      <c r="CM25" s="25">
        <v>106720</v>
      </c>
      <c r="CN25" s="25">
        <v>112736</v>
      </c>
      <c r="CO25" s="25">
        <v>118320</v>
      </c>
      <c r="CP25" s="25">
        <v>122704</v>
      </c>
      <c r="CQ25" s="25">
        <v>127148</v>
      </c>
      <c r="CR25" s="25">
        <v>129728</v>
      </c>
      <c r="CS25" s="25">
        <v>134388</v>
      </c>
      <c r="CT25" s="25">
        <v>137508</v>
      </c>
      <c r="CU25" s="25">
        <v>139880</v>
      </c>
      <c r="CV25" s="25">
        <v>144640</v>
      </c>
      <c r="CW25" s="25">
        <v>147752</v>
      </c>
      <c r="CX25" s="25">
        <v>152044</v>
      </c>
      <c r="CY25" s="25">
        <v>154876</v>
      </c>
      <c r="CZ25" s="25">
        <v>157500</v>
      </c>
      <c r="DA25" s="25">
        <v>160640</v>
      </c>
      <c r="DB25" s="25">
        <v>145388</v>
      </c>
      <c r="DC25" s="25">
        <v>138440</v>
      </c>
      <c r="DD25" s="25">
        <v>131524</v>
      </c>
      <c r="DE25" s="25">
        <v>126376</v>
      </c>
      <c r="DF25" s="25">
        <v>121632</v>
      </c>
      <c r="DG25" s="25">
        <v>117096</v>
      </c>
      <c r="DH25" s="25">
        <v>127732</v>
      </c>
      <c r="DI25" s="25">
        <v>117640</v>
      </c>
      <c r="DJ25" s="25">
        <v>118772</v>
      </c>
      <c r="DK25" s="25">
        <v>120596</v>
      </c>
      <c r="DL25" s="25">
        <v>124008</v>
      </c>
      <c r="DM25" s="25">
        <v>126888</v>
      </c>
      <c r="DN25" s="25">
        <v>126412</v>
      </c>
      <c r="DO25" s="25">
        <v>125188</v>
      </c>
      <c r="DP25" s="25">
        <v>123380</v>
      </c>
      <c r="DQ25" s="25">
        <v>122664</v>
      </c>
      <c r="DR25" s="25">
        <v>124832</v>
      </c>
      <c r="DS25" s="25">
        <v>126892</v>
      </c>
      <c r="DT25" s="25">
        <v>129828</v>
      </c>
    </row>
    <row r="26" spans="1:124" x14ac:dyDescent="0.25">
      <c r="A26" s="1" t="s">
        <v>250</v>
      </c>
      <c r="B26" s="25">
        <v>40856</v>
      </c>
      <c r="C26" s="25">
        <v>42384</v>
      </c>
      <c r="D26" s="25">
        <v>40812</v>
      </c>
      <c r="E26" s="25">
        <v>42004</v>
      </c>
      <c r="F26" s="25">
        <v>41384</v>
      </c>
      <c r="G26" s="25">
        <v>40204</v>
      </c>
      <c r="H26" s="25">
        <v>38352</v>
      </c>
      <c r="I26" s="25">
        <v>36980</v>
      </c>
      <c r="J26" s="25">
        <v>37584</v>
      </c>
      <c r="K26" s="25">
        <v>36532</v>
      </c>
      <c r="L26" s="25">
        <v>36820</v>
      </c>
      <c r="M26" s="25">
        <v>36620</v>
      </c>
      <c r="N26" s="25">
        <v>37924</v>
      </c>
      <c r="O26" s="25">
        <v>35868</v>
      </c>
      <c r="P26" s="25">
        <v>36708</v>
      </c>
      <c r="Q26" s="25">
        <v>34552</v>
      </c>
      <c r="R26" s="25">
        <v>33080</v>
      </c>
      <c r="S26" s="25">
        <v>33788</v>
      </c>
      <c r="T26" s="25">
        <v>36012</v>
      </c>
      <c r="U26" s="25">
        <v>36788</v>
      </c>
      <c r="V26" s="25">
        <v>37200</v>
      </c>
      <c r="W26" s="25">
        <v>39732</v>
      </c>
      <c r="X26" s="25">
        <v>39440</v>
      </c>
      <c r="Y26" s="25">
        <v>41092</v>
      </c>
      <c r="Z26" s="25">
        <v>41412</v>
      </c>
      <c r="AA26" s="25">
        <v>44044</v>
      </c>
      <c r="AB26" s="25">
        <v>43176</v>
      </c>
      <c r="AC26" s="25">
        <v>44060</v>
      </c>
      <c r="AD26" s="25">
        <v>45828</v>
      </c>
      <c r="AE26" s="25">
        <v>44376</v>
      </c>
      <c r="AF26" s="25">
        <v>47096</v>
      </c>
      <c r="AG26" s="25">
        <v>51304</v>
      </c>
      <c r="AH26" s="25">
        <v>53524</v>
      </c>
      <c r="AI26" s="25">
        <v>56424</v>
      </c>
      <c r="AJ26" s="25">
        <v>59744</v>
      </c>
      <c r="AK26" s="25">
        <v>61960</v>
      </c>
      <c r="AL26" s="25">
        <v>63340</v>
      </c>
      <c r="AM26" s="25">
        <v>64704</v>
      </c>
      <c r="AN26" s="25">
        <v>65800</v>
      </c>
      <c r="AO26" s="25">
        <v>67260</v>
      </c>
      <c r="AP26" s="25">
        <v>66176</v>
      </c>
      <c r="AQ26" s="25">
        <v>66184</v>
      </c>
      <c r="AR26" s="25">
        <v>65444</v>
      </c>
      <c r="AS26" s="25">
        <v>66864</v>
      </c>
      <c r="AT26" s="25">
        <v>68284</v>
      </c>
      <c r="AU26" s="25">
        <v>70120</v>
      </c>
      <c r="AV26" s="25">
        <v>70100</v>
      </c>
      <c r="AW26" s="25">
        <v>69168</v>
      </c>
      <c r="AX26" s="25">
        <v>69284</v>
      </c>
      <c r="AY26" s="25">
        <v>69216</v>
      </c>
      <c r="AZ26" s="25">
        <v>68072</v>
      </c>
      <c r="BA26" s="25">
        <v>61288</v>
      </c>
      <c r="BB26" s="25">
        <v>62448</v>
      </c>
      <c r="BC26" s="25">
        <v>64148</v>
      </c>
      <c r="BD26" s="25">
        <v>65584</v>
      </c>
      <c r="BE26" s="25">
        <v>65236</v>
      </c>
      <c r="BF26" s="25">
        <v>63684</v>
      </c>
      <c r="BG26" s="25">
        <v>62496</v>
      </c>
      <c r="BH26" s="25">
        <v>64468</v>
      </c>
      <c r="BI26" s="25">
        <v>65980</v>
      </c>
      <c r="BJ26" s="25">
        <v>66960</v>
      </c>
      <c r="BK26" s="25">
        <v>68604</v>
      </c>
      <c r="BL26" s="25">
        <v>68636</v>
      </c>
      <c r="BM26" s="25">
        <v>68520</v>
      </c>
      <c r="BN26" s="25">
        <v>71592</v>
      </c>
      <c r="BO26" s="25">
        <v>73272</v>
      </c>
      <c r="BP26" s="25">
        <v>75728</v>
      </c>
      <c r="BQ26" s="25">
        <v>78160</v>
      </c>
      <c r="BR26" s="25">
        <v>79640</v>
      </c>
      <c r="BS26" s="25">
        <v>80160</v>
      </c>
      <c r="BT26" s="25">
        <v>80716</v>
      </c>
      <c r="BU26" s="25">
        <v>81144</v>
      </c>
      <c r="BV26" s="25">
        <v>82380</v>
      </c>
      <c r="BW26" s="25">
        <v>80784</v>
      </c>
      <c r="BX26" s="25">
        <v>79132</v>
      </c>
      <c r="BY26" s="25">
        <v>78536</v>
      </c>
      <c r="BZ26" s="25">
        <v>79368</v>
      </c>
      <c r="CA26" s="25">
        <v>79740</v>
      </c>
      <c r="CB26" s="25">
        <v>81452</v>
      </c>
      <c r="CC26" s="25">
        <v>82776</v>
      </c>
      <c r="CD26" s="25">
        <v>70508</v>
      </c>
      <c r="CE26" s="25">
        <v>67032</v>
      </c>
      <c r="CF26" s="25">
        <v>65656</v>
      </c>
      <c r="CG26" s="25">
        <v>65980</v>
      </c>
      <c r="CH26" s="25">
        <v>65276</v>
      </c>
      <c r="CI26" s="25">
        <v>68284</v>
      </c>
      <c r="CJ26" s="25">
        <v>68884</v>
      </c>
      <c r="CK26" s="25">
        <v>68876</v>
      </c>
      <c r="CL26" s="25">
        <v>69100</v>
      </c>
      <c r="CM26" s="25">
        <v>74156</v>
      </c>
      <c r="CN26" s="25">
        <v>70776</v>
      </c>
      <c r="CO26" s="25">
        <v>72876</v>
      </c>
      <c r="CP26" s="25">
        <v>73764</v>
      </c>
      <c r="CQ26" s="25">
        <v>75748</v>
      </c>
      <c r="CR26" s="25">
        <v>74084</v>
      </c>
      <c r="CS26" s="25">
        <v>73580</v>
      </c>
      <c r="CT26" s="25">
        <v>73380</v>
      </c>
      <c r="CU26" s="25">
        <v>74308</v>
      </c>
      <c r="CV26" s="25">
        <v>73792</v>
      </c>
      <c r="CW26" s="25">
        <v>76292</v>
      </c>
      <c r="CX26" s="25">
        <v>76084</v>
      </c>
      <c r="CY26" s="25">
        <v>78064</v>
      </c>
      <c r="CZ26" s="25">
        <v>79832</v>
      </c>
      <c r="DA26" s="25">
        <v>84016</v>
      </c>
      <c r="DB26" s="25">
        <v>80968</v>
      </c>
      <c r="DC26" s="25">
        <v>78304</v>
      </c>
      <c r="DD26" s="25">
        <v>78672</v>
      </c>
      <c r="DE26" s="25">
        <v>79116</v>
      </c>
      <c r="DF26" s="25">
        <v>72808</v>
      </c>
      <c r="DG26" s="25">
        <v>72512</v>
      </c>
      <c r="DH26" s="25">
        <v>67168</v>
      </c>
      <c r="DI26" s="25">
        <v>66816</v>
      </c>
      <c r="DJ26" s="25">
        <v>73708</v>
      </c>
      <c r="DK26" s="25">
        <v>77188</v>
      </c>
      <c r="DL26" s="25">
        <v>74760</v>
      </c>
      <c r="DM26" s="25">
        <v>80080</v>
      </c>
      <c r="DN26" s="25">
        <v>80244</v>
      </c>
      <c r="DO26" s="25">
        <v>83872</v>
      </c>
      <c r="DP26" s="25">
        <v>79128</v>
      </c>
      <c r="DQ26" s="25">
        <v>79096</v>
      </c>
      <c r="DR26" s="25">
        <v>87056</v>
      </c>
      <c r="DS26" s="25">
        <v>81892</v>
      </c>
      <c r="DT26" s="25">
        <v>83136</v>
      </c>
    </row>
    <row r="27" spans="1:124" x14ac:dyDescent="0.25">
      <c r="A27" s="1" t="s">
        <v>251</v>
      </c>
      <c r="B27" s="25">
        <v>7776</v>
      </c>
      <c r="C27" s="25">
        <v>7704</v>
      </c>
      <c r="D27" s="25">
        <v>7588</v>
      </c>
      <c r="E27" s="25">
        <v>7876</v>
      </c>
      <c r="F27" s="25">
        <v>8232</v>
      </c>
      <c r="G27" s="25">
        <v>8256</v>
      </c>
      <c r="H27" s="25">
        <v>8868</v>
      </c>
      <c r="I27" s="25">
        <v>9096</v>
      </c>
      <c r="J27" s="25">
        <v>9108</v>
      </c>
      <c r="K27" s="25">
        <v>8768</v>
      </c>
      <c r="L27" s="25">
        <v>8592</v>
      </c>
      <c r="M27" s="25">
        <v>8460</v>
      </c>
      <c r="N27" s="25">
        <v>8316</v>
      </c>
      <c r="O27" s="25">
        <v>8476</v>
      </c>
      <c r="P27" s="25">
        <v>8836</v>
      </c>
      <c r="Q27" s="25">
        <v>9044</v>
      </c>
      <c r="R27" s="25">
        <v>9436</v>
      </c>
      <c r="S27" s="25">
        <v>10088</v>
      </c>
      <c r="T27" s="25">
        <v>10572</v>
      </c>
      <c r="U27" s="25">
        <v>11436</v>
      </c>
      <c r="V27" s="25">
        <v>12392</v>
      </c>
      <c r="W27" s="25">
        <v>12976</v>
      </c>
      <c r="X27" s="25">
        <v>13508</v>
      </c>
      <c r="Y27" s="25">
        <v>13628</v>
      </c>
      <c r="Z27" s="25">
        <v>13556</v>
      </c>
      <c r="AA27" s="25">
        <v>13200</v>
      </c>
      <c r="AB27" s="25">
        <v>13312</v>
      </c>
      <c r="AC27" s="25">
        <v>13600</v>
      </c>
      <c r="AD27" s="25">
        <v>14156</v>
      </c>
      <c r="AE27" s="25">
        <v>14096</v>
      </c>
      <c r="AF27" s="25">
        <v>14488</v>
      </c>
      <c r="AG27" s="25">
        <v>15184</v>
      </c>
      <c r="AH27" s="25">
        <v>15028</v>
      </c>
      <c r="AI27" s="25">
        <v>15672</v>
      </c>
      <c r="AJ27" s="25">
        <v>16084</v>
      </c>
      <c r="AK27" s="25">
        <v>16700</v>
      </c>
      <c r="AL27" s="25">
        <v>17480</v>
      </c>
      <c r="AM27" s="25">
        <v>18228</v>
      </c>
      <c r="AN27" s="25">
        <v>18800</v>
      </c>
      <c r="AO27" s="25">
        <v>19464</v>
      </c>
      <c r="AP27" s="25">
        <v>18384</v>
      </c>
      <c r="AQ27" s="25">
        <v>18492</v>
      </c>
      <c r="AR27" s="25">
        <v>18840</v>
      </c>
      <c r="AS27" s="25">
        <v>18956</v>
      </c>
      <c r="AT27" s="25">
        <v>20964</v>
      </c>
      <c r="AU27" s="25">
        <v>21980</v>
      </c>
      <c r="AV27" s="25">
        <v>23192</v>
      </c>
      <c r="AW27" s="25">
        <v>24152</v>
      </c>
      <c r="AX27" s="25">
        <v>26396</v>
      </c>
      <c r="AY27" s="25">
        <v>26892</v>
      </c>
      <c r="AZ27" s="25">
        <v>25540</v>
      </c>
      <c r="BA27" s="25">
        <v>24404</v>
      </c>
      <c r="BB27" s="25">
        <v>24352</v>
      </c>
      <c r="BC27" s="25">
        <v>23904</v>
      </c>
      <c r="BD27" s="25">
        <v>24604</v>
      </c>
      <c r="BE27" s="25">
        <v>25368</v>
      </c>
      <c r="BF27" s="25">
        <v>26052</v>
      </c>
      <c r="BG27" s="25">
        <v>26076</v>
      </c>
      <c r="BH27" s="25">
        <v>26932</v>
      </c>
      <c r="BI27" s="25">
        <v>26624</v>
      </c>
      <c r="BJ27" s="25">
        <v>27708</v>
      </c>
      <c r="BK27" s="25">
        <v>28716</v>
      </c>
      <c r="BL27" s="25">
        <v>29440</v>
      </c>
      <c r="BM27" s="25">
        <v>30188</v>
      </c>
      <c r="BN27" s="25">
        <v>30852</v>
      </c>
      <c r="BO27" s="25">
        <v>31836</v>
      </c>
      <c r="BP27" s="25">
        <v>33264</v>
      </c>
      <c r="BQ27" s="25">
        <v>33556</v>
      </c>
      <c r="BR27" s="25">
        <v>33032</v>
      </c>
      <c r="BS27" s="25">
        <v>33096</v>
      </c>
      <c r="BT27" s="25">
        <v>33304</v>
      </c>
      <c r="BU27" s="25">
        <v>34496</v>
      </c>
      <c r="BV27" s="25">
        <v>33712</v>
      </c>
      <c r="BW27" s="25">
        <v>34420</v>
      </c>
      <c r="BX27" s="25">
        <v>35484</v>
      </c>
      <c r="BY27" s="25">
        <v>35824</v>
      </c>
      <c r="BZ27" s="25">
        <v>37648</v>
      </c>
      <c r="CA27" s="25">
        <v>37404</v>
      </c>
      <c r="CB27" s="25">
        <v>37264</v>
      </c>
      <c r="CC27" s="25">
        <v>36176</v>
      </c>
      <c r="CD27" s="25">
        <v>31948</v>
      </c>
      <c r="CE27" s="25">
        <v>30776</v>
      </c>
      <c r="CF27" s="25">
        <v>30924</v>
      </c>
      <c r="CG27" s="25">
        <v>31796</v>
      </c>
      <c r="CH27" s="25">
        <v>33536</v>
      </c>
      <c r="CI27" s="25">
        <v>34792</v>
      </c>
      <c r="CJ27" s="25">
        <v>35648</v>
      </c>
      <c r="CK27" s="25">
        <v>35648</v>
      </c>
      <c r="CL27" s="25">
        <v>35568</v>
      </c>
      <c r="CM27" s="25">
        <v>37180</v>
      </c>
      <c r="CN27" s="25">
        <v>38336</v>
      </c>
      <c r="CO27" s="25">
        <v>38616</v>
      </c>
      <c r="CP27" s="25">
        <v>39696</v>
      </c>
      <c r="CQ27" s="25">
        <v>37848</v>
      </c>
      <c r="CR27" s="25">
        <v>37912</v>
      </c>
      <c r="CS27" s="25">
        <v>37260</v>
      </c>
      <c r="CT27" s="25">
        <v>37224</v>
      </c>
      <c r="CU27" s="25">
        <v>37672</v>
      </c>
      <c r="CV27" s="25">
        <v>38432</v>
      </c>
      <c r="CW27" s="25">
        <v>38040</v>
      </c>
      <c r="CX27" s="25">
        <v>39496</v>
      </c>
      <c r="CY27" s="25">
        <v>38952</v>
      </c>
      <c r="CZ27" s="25">
        <v>39188</v>
      </c>
      <c r="DA27" s="25">
        <v>40752</v>
      </c>
      <c r="DB27" s="25">
        <v>38328</v>
      </c>
      <c r="DC27" s="25">
        <v>36352</v>
      </c>
      <c r="DD27" s="25">
        <v>36016</v>
      </c>
      <c r="DE27" s="25">
        <v>36460</v>
      </c>
      <c r="DF27" s="25">
        <v>36564</v>
      </c>
      <c r="DG27" s="25">
        <v>36964</v>
      </c>
      <c r="DH27" s="25">
        <v>35976</v>
      </c>
      <c r="DI27" s="25">
        <v>36032</v>
      </c>
      <c r="DJ27" s="25">
        <v>36764</v>
      </c>
      <c r="DK27" s="25">
        <v>37176</v>
      </c>
      <c r="DL27" s="25">
        <v>37944</v>
      </c>
      <c r="DM27" s="25">
        <v>37344</v>
      </c>
      <c r="DN27" s="25">
        <v>39364</v>
      </c>
      <c r="DO27" s="25">
        <v>38908</v>
      </c>
      <c r="DP27" s="25">
        <v>38824</v>
      </c>
      <c r="DQ27" s="25">
        <v>38928</v>
      </c>
      <c r="DR27" s="25">
        <v>37492</v>
      </c>
      <c r="DS27" s="25">
        <v>38288</v>
      </c>
      <c r="DT27" s="25">
        <v>38944</v>
      </c>
    </row>
    <row r="28" spans="1:124" x14ac:dyDescent="0.25">
      <c r="A28" s="1" t="s">
        <v>252</v>
      </c>
      <c r="B28" s="1">
        <v>816</v>
      </c>
      <c r="C28" s="1">
        <v>816</v>
      </c>
      <c r="D28" s="1">
        <v>812</v>
      </c>
      <c r="E28" s="1">
        <v>852</v>
      </c>
      <c r="F28" s="1">
        <v>880</v>
      </c>
      <c r="G28" s="1">
        <v>884</v>
      </c>
      <c r="H28" s="1">
        <v>864</v>
      </c>
      <c r="I28" s="1">
        <v>832</v>
      </c>
      <c r="J28" s="1">
        <v>820</v>
      </c>
      <c r="K28" s="1">
        <v>832</v>
      </c>
      <c r="L28" s="1">
        <v>896</v>
      </c>
      <c r="M28" s="1">
        <v>948</v>
      </c>
      <c r="N28" s="1">
        <v>904</v>
      </c>
      <c r="O28" s="1">
        <v>900</v>
      </c>
      <c r="P28" s="1">
        <v>896</v>
      </c>
      <c r="Q28" s="1">
        <v>908</v>
      </c>
      <c r="R28" s="1">
        <v>928</v>
      </c>
      <c r="S28" s="1">
        <v>952</v>
      </c>
      <c r="T28" s="1">
        <v>972</v>
      </c>
      <c r="U28" s="25">
        <v>1012</v>
      </c>
      <c r="V28" s="1">
        <v>980</v>
      </c>
      <c r="W28" s="25">
        <v>1008</v>
      </c>
      <c r="X28" s="25">
        <v>1032</v>
      </c>
      <c r="Y28" s="25">
        <v>1036</v>
      </c>
      <c r="Z28" s="25">
        <v>1100</v>
      </c>
      <c r="AA28" s="25">
        <v>1096</v>
      </c>
      <c r="AB28" s="25">
        <v>1092</v>
      </c>
      <c r="AC28" s="25">
        <v>1088</v>
      </c>
      <c r="AD28" s="25">
        <v>1096</v>
      </c>
      <c r="AE28" s="25">
        <v>1128</v>
      </c>
      <c r="AF28" s="25">
        <v>1152</v>
      </c>
      <c r="AG28" s="25">
        <v>1140</v>
      </c>
      <c r="AH28" s="25">
        <v>1188</v>
      </c>
      <c r="AI28" s="25">
        <v>1192</v>
      </c>
      <c r="AJ28" s="25">
        <v>1192</v>
      </c>
      <c r="AK28" s="25">
        <v>1120</v>
      </c>
      <c r="AL28" s="1">
        <v>952</v>
      </c>
      <c r="AM28" s="1">
        <v>848</v>
      </c>
      <c r="AN28" s="1">
        <v>760</v>
      </c>
      <c r="AO28" s="1">
        <v>772</v>
      </c>
      <c r="AP28" s="1">
        <v>856</v>
      </c>
      <c r="AQ28" s="1">
        <v>980</v>
      </c>
      <c r="AR28" s="25">
        <v>1036</v>
      </c>
      <c r="AS28" s="25">
        <v>1072</v>
      </c>
      <c r="AT28" s="25">
        <v>1068</v>
      </c>
      <c r="AU28" s="25">
        <v>1092</v>
      </c>
      <c r="AV28" s="25">
        <v>1124</v>
      </c>
      <c r="AW28" s="25">
        <v>1156</v>
      </c>
      <c r="AX28" s="25">
        <v>1204</v>
      </c>
      <c r="AY28" s="25">
        <v>1248</v>
      </c>
      <c r="AZ28" s="25">
        <v>1308</v>
      </c>
      <c r="BA28" s="25">
        <v>1384</v>
      </c>
      <c r="BB28" s="25">
        <v>1504</v>
      </c>
      <c r="BC28" s="25">
        <v>1556</v>
      </c>
      <c r="BD28" s="25">
        <v>1568</v>
      </c>
      <c r="BE28" s="25">
        <v>1572</v>
      </c>
      <c r="BF28" s="25">
        <v>1528</v>
      </c>
      <c r="BG28" s="25">
        <v>1468</v>
      </c>
      <c r="BH28" s="25">
        <v>1336</v>
      </c>
      <c r="BI28" s="25">
        <v>1124</v>
      </c>
      <c r="BJ28" s="1">
        <v>828</v>
      </c>
      <c r="BK28" s="1">
        <v>728</v>
      </c>
      <c r="BL28" s="1">
        <v>816</v>
      </c>
      <c r="BM28" s="25">
        <v>1112</v>
      </c>
      <c r="BN28" s="25">
        <v>1636</v>
      </c>
      <c r="BO28" s="25">
        <v>2028</v>
      </c>
      <c r="BP28" s="25">
        <v>2268</v>
      </c>
      <c r="BQ28" s="25">
        <v>2420</v>
      </c>
      <c r="BR28" s="25">
        <v>2488</v>
      </c>
      <c r="BS28" s="25">
        <v>2400</v>
      </c>
      <c r="BT28" s="25">
        <v>2216</v>
      </c>
      <c r="BU28" s="25">
        <v>1984</v>
      </c>
      <c r="BV28" s="25">
        <v>1572</v>
      </c>
      <c r="BW28" s="25">
        <v>1540</v>
      </c>
      <c r="BX28" s="25">
        <v>1648</v>
      </c>
      <c r="BY28" s="25">
        <v>1884</v>
      </c>
      <c r="BZ28" s="25">
        <v>2408</v>
      </c>
      <c r="CA28" s="25">
        <v>2692</v>
      </c>
      <c r="CB28" s="25">
        <v>2920</v>
      </c>
      <c r="CC28" s="25">
        <v>2968</v>
      </c>
      <c r="CD28" s="25">
        <v>2232</v>
      </c>
      <c r="CE28" s="25">
        <v>2204</v>
      </c>
      <c r="CF28" s="25">
        <v>2140</v>
      </c>
      <c r="CG28" s="25">
        <v>2320</v>
      </c>
      <c r="CH28" s="25">
        <v>2280</v>
      </c>
      <c r="CI28" s="25">
        <v>2340</v>
      </c>
      <c r="CJ28" s="25">
        <v>2348</v>
      </c>
      <c r="CK28" s="25">
        <v>2476</v>
      </c>
      <c r="CL28" s="25">
        <v>2332</v>
      </c>
      <c r="CM28" s="25">
        <v>2408</v>
      </c>
      <c r="CN28" s="25">
        <v>2408</v>
      </c>
      <c r="CO28" s="25">
        <v>2472</v>
      </c>
      <c r="CP28" s="25">
        <v>2584</v>
      </c>
      <c r="CQ28" s="25">
        <v>2712</v>
      </c>
      <c r="CR28" s="25">
        <v>2788</v>
      </c>
      <c r="CS28" s="25">
        <v>2808</v>
      </c>
      <c r="CT28" s="25">
        <v>2932</v>
      </c>
      <c r="CU28" s="25">
        <v>2868</v>
      </c>
      <c r="CV28" s="25">
        <v>2904</v>
      </c>
      <c r="CW28" s="25">
        <v>2948</v>
      </c>
      <c r="CX28" s="25">
        <v>3128</v>
      </c>
      <c r="CY28" s="25">
        <v>3200</v>
      </c>
      <c r="CZ28" s="25">
        <v>3156</v>
      </c>
      <c r="DA28" s="25">
        <v>3096</v>
      </c>
      <c r="DB28" s="25">
        <v>2928</v>
      </c>
      <c r="DC28" s="25">
        <v>2944</v>
      </c>
      <c r="DD28" s="25">
        <v>2988</v>
      </c>
      <c r="DE28" s="25">
        <v>2964</v>
      </c>
      <c r="DF28" s="25">
        <v>2344</v>
      </c>
      <c r="DG28" s="25">
        <v>2192</v>
      </c>
      <c r="DH28" s="25">
        <v>2136</v>
      </c>
      <c r="DI28" s="25">
        <v>2176</v>
      </c>
      <c r="DJ28" s="25">
        <v>2252</v>
      </c>
      <c r="DK28" s="25">
        <v>2296</v>
      </c>
      <c r="DL28" s="25">
        <v>2276</v>
      </c>
      <c r="DM28" s="25">
        <v>2336</v>
      </c>
      <c r="DN28" s="25">
        <v>2392</v>
      </c>
      <c r="DO28" s="25">
        <v>2300</v>
      </c>
      <c r="DP28" s="25">
        <v>2296</v>
      </c>
      <c r="DQ28" s="25">
        <v>2312</v>
      </c>
      <c r="DR28" s="25">
        <v>2456</v>
      </c>
      <c r="DS28" s="25">
        <v>2376</v>
      </c>
      <c r="DT28" s="25">
        <v>2328</v>
      </c>
    </row>
    <row r="29" spans="1:124" x14ac:dyDescent="0.25">
      <c r="A29" s="1" t="s">
        <v>253</v>
      </c>
      <c r="B29" s="25">
        <v>22640</v>
      </c>
      <c r="C29" s="25">
        <v>22860</v>
      </c>
      <c r="D29" s="25">
        <v>23784</v>
      </c>
      <c r="E29" s="25">
        <v>24824</v>
      </c>
      <c r="F29" s="25">
        <v>25392</v>
      </c>
      <c r="G29" s="25">
        <v>25556</v>
      </c>
      <c r="H29" s="25">
        <v>25908</v>
      </c>
      <c r="I29" s="25">
        <v>25804</v>
      </c>
      <c r="J29" s="25">
        <v>25276</v>
      </c>
      <c r="K29" s="25">
        <v>26192</v>
      </c>
      <c r="L29" s="25">
        <v>25880</v>
      </c>
      <c r="M29" s="25">
        <v>26268</v>
      </c>
      <c r="N29" s="25">
        <v>26172</v>
      </c>
      <c r="O29" s="25">
        <v>26160</v>
      </c>
      <c r="P29" s="25">
        <v>25860</v>
      </c>
      <c r="Q29" s="25">
        <v>25392</v>
      </c>
      <c r="R29" s="25">
        <v>25916</v>
      </c>
      <c r="S29" s="25">
        <v>25768</v>
      </c>
      <c r="T29" s="25">
        <v>25744</v>
      </c>
      <c r="U29" s="25">
        <v>25820</v>
      </c>
      <c r="V29" s="25">
        <v>26472</v>
      </c>
      <c r="W29" s="25">
        <v>26916</v>
      </c>
      <c r="X29" s="25">
        <v>27896</v>
      </c>
      <c r="Y29" s="25">
        <v>28496</v>
      </c>
      <c r="Z29" s="25">
        <v>27760</v>
      </c>
      <c r="AA29" s="25">
        <v>27740</v>
      </c>
      <c r="AB29" s="25">
        <v>27712</v>
      </c>
      <c r="AC29" s="25">
        <v>27788</v>
      </c>
      <c r="AD29" s="25">
        <v>27748</v>
      </c>
      <c r="AE29" s="25">
        <v>26872</v>
      </c>
      <c r="AF29" s="25">
        <v>26928</v>
      </c>
      <c r="AG29" s="25">
        <v>26588</v>
      </c>
      <c r="AH29" s="25">
        <v>25940</v>
      </c>
      <c r="AI29" s="25">
        <v>26196</v>
      </c>
      <c r="AJ29" s="25">
        <v>26580</v>
      </c>
      <c r="AK29" s="25">
        <v>26364</v>
      </c>
      <c r="AL29" s="25">
        <v>26796</v>
      </c>
      <c r="AM29" s="25">
        <v>26636</v>
      </c>
      <c r="AN29" s="25">
        <v>26524</v>
      </c>
      <c r="AO29" s="25">
        <v>27108</v>
      </c>
      <c r="AP29" s="25">
        <v>28588</v>
      </c>
      <c r="AQ29" s="25">
        <v>30072</v>
      </c>
      <c r="AR29" s="25">
        <v>30596</v>
      </c>
      <c r="AS29" s="25">
        <v>31632</v>
      </c>
      <c r="AT29" s="25">
        <v>31600</v>
      </c>
      <c r="AU29" s="25">
        <v>31820</v>
      </c>
      <c r="AV29" s="25">
        <v>32432</v>
      </c>
      <c r="AW29" s="25">
        <v>33004</v>
      </c>
      <c r="AX29" s="25">
        <v>34844</v>
      </c>
      <c r="AY29" s="25">
        <v>35340</v>
      </c>
      <c r="AZ29" s="25">
        <v>36016</v>
      </c>
      <c r="BA29" s="25">
        <v>37824</v>
      </c>
      <c r="BB29" s="25">
        <v>37768</v>
      </c>
      <c r="BC29" s="25">
        <v>37504</v>
      </c>
      <c r="BD29" s="25">
        <v>38632</v>
      </c>
      <c r="BE29" s="25">
        <v>38444</v>
      </c>
      <c r="BF29" s="25">
        <v>39080</v>
      </c>
      <c r="BG29" s="25">
        <v>39592</v>
      </c>
      <c r="BH29" s="25">
        <v>40368</v>
      </c>
      <c r="BI29" s="25">
        <v>40436</v>
      </c>
      <c r="BJ29" s="25">
        <v>42184</v>
      </c>
      <c r="BK29" s="25">
        <v>43120</v>
      </c>
      <c r="BL29" s="25">
        <v>43352</v>
      </c>
      <c r="BM29" s="25">
        <v>44856</v>
      </c>
      <c r="BN29" s="25">
        <v>46228</v>
      </c>
      <c r="BO29" s="25">
        <v>48084</v>
      </c>
      <c r="BP29" s="25">
        <v>49372</v>
      </c>
      <c r="BQ29" s="25">
        <v>50944</v>
      </c>
      <c r="BR29" s="25">
        <v>51464</v>
      </c>
      <c r="BS29" s="25">
        <v>52416</v>
      </c>
      <c r="BT29" s="25">
        <v>53268</v>
      </c>
      <c r="BU29" s="25">
        <v>54588</v>
      </c>
      <c r="BV29" s="25">
        <v>57352</v>
      </c>
      <c r="BW29" s="25">
        <v>59032</v>
      </c>
      <c r="BX29" s="25">
        <v>60056</v>
      </c>
      <c r="BY29" s="25">
        <v>59872</v>
      </c>
      <c r="BZ29" s="25">
        <v>63432</v>
      </c>
      <c r="CA29" s="25">
        <v>64552</v>
      </c>
      <c r="CB29" s="25">
        <v>66308</v>
      </c>
      <c r="CC29" s="25">
        <v>67908</v>
      </c>
      <c r="CD29" s="25">
        <v>67260</v>
      </c>
      <c r="CE29" s="25">
        <v>69284</v>
      </c>
      <c r="CF29" s="25">
        <v>73652</v>
      </c>
      <c r="CG29" s="25">
        <v>78112</v>
      </c>
      <c r="CH29" s="25">
        <v>79364</v>
      </c>
      <c r="CI29" s="25">
        <v>80804</v>
      </c>
      <c r="CJ29" s="25">
        <v>80736</v>
      </c>
      <c r="CK29" s="25">
        <v>81020</v>
      </c>
      <c r="CL29" s="25">
        <v>79644</v>
      </c>
      <c r="CM29" s="25">
        <v>77764</v>
      </c>
      <c r="CN29" s="25">
        <v>75076</v>
      </c>
      <c r="CO29" s="25">
        <v>73632</v>
      </c>
      <c r="CP29" s="25">
        <v>75948</v>
      </c>
      <c r="CQ29" s="25">
        <v>76464</v>
      </c>
      <c r="CR29" s="25">
        <v>76312</v>
      </c>
      <c r="CS29" s="25">
        <v>75840</v>
      </c>
      <c r="CT29" s="25">
        <v>75068</v>
      </c>
      <c r="CU29" s="25">
        <v>72548</v>
      </c>
      <c r="CV29" s="25">
        <v>73320</v>
      </c>
      <c r="CW29" s="25">
        <v>72460</v>
      </c>
      <c r="CX29" s="25">
        <v>72364</v>
      </c>
      <c r="CY29" s="25">
        <v>72492</v>
      </c>
      <c r="CZ29" s="25">
        <v>73032</v>
      </c>
      <c r="DA29" s="25">
        <v>73336</v>
      </c>
      <c r="DB29" s="25">
        <v>76852</v>
      </c>
      <c r="DC29" s="25">
        <v>75948</v>
      </c>
      <c r="DD29" s="25">
        <v>76004</v>
      </c>
      <c r="DE29" s="25">
        <v>76572</v>
      </c>
      <c r="DF29" s="25">
        <v>77900</v>
      </c>
      <c r="DG29" s="25">
        <v>76188</v>
      </c>
      <c r="DH29" s="25">
        <v>75852</v>
      </c>
      <c r="DI29" s="25">
        <v>77476</v>
      </c>
      <c r="DJ29" s="25">
        <v>78920</v>
      </c>
      <c r="DK29" s="25">
        <v>80804</v>
      </c>
      <c r="DL29" s="25">
        <v>83668</v>
      </c>
      <c r="DM29" s="25">
        <v>87744</v>
      </c>
      <c r="DN29" s="25">
        <v>88780</v>
      </c>
      <c r="DO29" s="25">
        <v>88612</v>
      </c>
      <c r="DP29" s="25">
        <v>90532</v>
      </c>
      <c r="DQ29" s="25">
        <v>88424</v>
      </c>
      <c r="DR29" s="25">
        <v>90572</v>
      </c>
      <c r="DS29" s="25">
        <v>89480</v>
      </c>
      <c r="DT29" s="25">
        <v>91168</v>
      </c>
    </row>
    <row r="30" spans="1:124" x14ac:dyDescent="0.25">
      <c r="A30" s="1" t="s">
        <v>254</v>
      </c>
      <c r="B30" s="1">
        <v>-596</v>
      </c>
      <c r="C30" s="25">
        <v>7420</v>
      </c>
      <c r="D30" s="25">
        <v>9936</v>
      </c>
      <c r="E30" s="1">
        <v>664</v>
      </c>
      <c r="F30" s="1">
        <v>-948</v>
      </c>
      <c r="G30" s="1">
        <v>168</v>
      </c>
      <c r="H30" s="25">
        <v>-5644</v>
      </c>
      <c r="I30" s="25">
        <v>-4716</v>
      </c>
      <c r="J30" s="25">
        <v>-2340</v>
      </c>
      <c r="K30" s="25">
        <v>-10652</v>
      </c>
      <c r="L30" s="25">
        <v>-6692</v>
      </c>
      <c r="M30" s="25">
        <v>-6208</v>
      </c>
      <c r="N30" s="25">
        <v>-7652</v>
      </c>
      <c r="O30" s="25">
        <v>-5364</v>
      </c>
      <c r="P30" s="25">
        <v>-6568</v>
      </c>
      <c r="Q30" s="25">
        <v>-9380</v>
      </c>
      <c r="R30" s="25">
        <v>-5548</v>
      </c>
      <c r="S30" s="25">
        <v>-1892</v>
      </c>
      <c r="T30" s="25">
        <v>1708</v>
      </c>
      <c r="U30" s="1">
        <v>304</v>
      </c>
      <c r="V30" s="1">
        <v>724</v>
      </c>
      <c r="W30" s="25">
        <v>1040</v>
      </c>
      <c r="X30" s="1">
        <v>564</v>
      </c>
      <c r="Y30" s="25">
        <v>1532</v>
      </c>
      <c r="Z30" s="25">
        <v>7060</v>
      </c>
      <c r="AA30" s="25">
        <v>12100</v>
      </c>
      <c r="AB30" s="25">
        <v>9376</v>
      </c>
      <c r="AC30" s="25">
        <v>5828</v>
      </c>
      <c r="AD30" s="25">
        <v>2864</v>
      </c>
      <c r="AE30" s="25">
        <v>-6316</v>
      </c>
      <c r="AF30" s="25">
        <v>1372</v>
      </c>
      <c r="AG30" s="25">
        <v>6240</v>
      </c>
      <c r="AH30" s="25">
        <v>3536</v>
      </c>
      <c r="AI30" s="25">
        <v>7424</v>
      </c>
      <c r="AJ30" s="25">
        <v>10800</v>
      </c>
      <c r="AK30" s="25">
        <v>11536</v>
      </c>
      <c r="AL30" s="25">
        <v>14240</v>
      </c>
      <c r="AM30" s="25">
        <v>5332</v>
      </c>
      <c r="AN30" s="25">
        <v>-4052</v>
      </c>
      <c r="AO30" s="25">
        <v>2928</v>
      </c>
      <c r="AP30" s="1">
        <v>324</v>
      </c>
      <c r="AQ30" s="25">
        <v>3672</v>
      </c>
      <c r="AR30" s="25">
        <v>3752</v>
      </c>
      <c r="AS30" s="25">
        <v>12164</v>
      </c>
      <c r="AT30" s="25">
        <v>11812</v>
      </c>
      <c r="AU30" s="25">
        <v>11660</v>
      </c>
      <c r="AV30" s="25">
        <v>13336</v>
      </c>
      <c r="AW30" s="25">
        <v>8104</v>
      </c>
      <c r="AX30" s="25">
        <v>-2688</v>
      </c>
      <c r="AY30" s="1">
        <v>-384</v>
      </c>
      <c r="AZ30" s="25">
        <v>-5612</v>
      </c>
      <c r="BA30" s="25">
        <v>-13308</v>
      </c>
      <c r="BB30" s="25">
        <v>-16748</v>
      </c>
      <c r="BC30" s="25">
        <v>1448</v>
      </c>
      <c r="BD30" s="1">
        <v>-544</v>
      </c>
      <c r="BE30" s="25">
        <v>4596</v>
      </c>
      <c r="BF30" s="25">
        <v>11436</v>
      </c>
      <c r="BG30" s="25">
        <v>10608</v>
      </c>
      <c r="BH30" s="25">
        <v>-3036</v>
      </c>
      <c r="BI30" s="25">
        <v>3792</v>
      </c>
      <c r="BJ30" s="25">
        <v>-3216</v>
      </c>
      <c r="BK30" s="25">
        <v>-4084</v>
      </c>
      <c r="BL30" s="25">
        <v>13324</v>
      </c>
      <c r="BM30" s="25">
        <v>21132</v>
      </c>
      <c r="BN30" s="25">
        <v>18376</v>
      </c>
      <c r="BO30" s="25">
        <v>9892</v>
      </c>
      <c r="BP30" s="25">
        <v>10104</v>
      </c>
      <c r="BQ30" s="25">
        <v>6812</v>
      </c>
      <c r="BR30" s="25">
        <v>12344</v>
      </c>
      <c r="BS30" s="25">
        <v>15996</v>
      </c>
      <c r="BT30" s="25">
        <v>12712</v>
      </c>
      <c r="BU30" s="25">
        <v>1492</v>
      </c>
      <c r="BV30" s="25">
        <v>2276</v>
      </c>
      <c r="BW30" s="1">
        <v>388</v>
      </c>
      <c r="BX30" s="25">
        <v>14880</v>
      </c>
      <c r="BY30" s="25">
        <v>18356</v>
      </c>
      <c r="BZ30" s="25">
        <v>7376</v>
      </c>
      <c r="CA30" s="25">
        <v>7784</v>
      </c>
      <c r="CB30" s="25">
        <v>14640</v>
      </c>
      <c r="CC30" s="25">
        <v>10200</v>
      </c>
      <c r="CD30" s="25">
        <v>3060</v>
      </c>
      <c r="CE30" s="25">
        <v>-8792</v>
      </c>
      <c r="CF30" s="25">
        <v>-7844</v>
      </c>
      <c r="CG30" s="25">
        <v>-8264</v>
      </c>
      <c r="CH30" s="25">
        <v>3792</v>
      </c>
      <c r="CI30" s="25">
        <v>-1292</v>
      </c>
      <c r="CJ30" s="25">
        <v>6088</v>
      </c>
      <c r="CK30" s="25">
        <v>-7204</v>
      </c>
      <c r="CL30" s="25">
        <v>8664</v>
      </c>
      <c r="CM30" s="25">
        <v>18020</v>
      </c>
      <c r="CN30" s="25">
        <v>8404</v>
      </c>
      <c r="CO30" s="25">
        <v>10396</v>
      </c>
      <c r="CP30" s="25">
        <v>4352</v>
      </c>
      <c r="CQ30" s="25">
        <v>9952</v>
      </c>
      <c r="CR30" s="25">
        <v>12452</v>
      </c>
      <c r="CS30" s="1">
        <v>532</v>
      </c>
      <c r="CT30" s="25">
        <v>14736</v>
      </c>
      <c r="CU30" s="25">
        <v>7384</v>
      </c>
      <c r="CV30" s="25">
        <v>13652</v>
      </c>
      <c r="CW30" s="25">
        <v>19048</v>
      </c>
      <c r="CX30" s="25">
        <v>16528</v>
      </c>
      <c r="CY30" s="25">
        <v>7900</v>
      </c>
      <c r="CZ30" s="25">
        <v>6148</v>
      </c>
      <c r="DA30" s="25">
        <v>7836</v>
      </c>
      <c r="DB30" s="25">
        <v>8088</v>
      </c>
      <c r="DC30" s="25">
        <v>2696</v>
      </c>
      <c r="DD30" s="25">
        <v>-4564</v>
      </c>
      <c r="DE30" s="25">
        <v>-8528</v>
      </c>
      <c r="DF30" s="25">
        <v>-4632</v>
      </c>
      <c r="DG30" s="25">
        <v>2684</v>
      </c>
      <c r="DH30" s="25">
        <v>5120</v>
      </c>
      <c r="DI30" s="25">
        <v>-4084</v>
      </c>
      <c r="DJ30" s="25">
        <v>8748</v>
      </c>
      <c r="DK30" s="25">
        <v>15136</v>
      </c>
      <c r="DL30" s="25">
        <v>26488</v>
      </c>
      <c r="DM30" s="25">
        <v>17980</v>
      </c>
      <c r="DN30" s="25">
        <v>17212</v>
      </c>
      <c r="DO30" s="25">
        <v>13364</v>
      </c>
      <c r="DP30" s="25">
        <v>5712</v>
      </c>
      <c r="DQ30" s="25">
        <v>11328</v>
      </c>
      <c r="DR30" s="25">
        <v>19032</v>
      </c>
      <c r="DS30" s="25">
        <v>12572</v>
      </c>
      <c r="DT30" s="25">
        <v>2708</v>
      </c>
    </row>
    <row r="31" spans="1:124" x14ac:dyDescent="0.25">
      <c r="A31" s="1" t="s">
        <v>255</v>
      </c>
      <c r="B31" s="1">
        <v>-756</v>
      </c>
      <c r="C31" s="25">
        <v>7420</v>
      </c>
      <c r="D31" s="25">
        <v>9860</v>
      </c>
      <c r="E31" s="1">
        <v>848</v>
      </c>
      <c r="F31" s="25">
        <v>-1036</v>
      </c>
      <c r="G31" s="1">
        <v>32</v>
      </c>
      <c r="H31" s="25">
        <v>-5712</v>
      </c>
      <c r="I31" s="25">
        <v>-4756</v>
      </c>
      <c r="J31" s="25">
        <v>-2312</v>
      </c>
      <c r="K31" s="25">
        <v>-10732</v>
      </c>
      <c r="L31" s="25">
        <v>-6712</v>
      </c>
      <c r="M31" s="25">
        <v>-6056</v>
      </c>
      <c r="N31" s="25">
        <v>-7812</v>
      </c>
      <c r="O31" s="25">
        <v>-5180</v>
      </c>
      <c r="P31" s="25">
        <v>-6492</v>
      </c>
      <c r="Q31" s="25">
        <v>-9388</v>
      </c>
      <c r="R31" s="25">
        <v>-5556</v>
      </c>
      <c r="S31" s="25">
        <v>-1856</v>
      </c>
      <c r="T31" s="25">
        <v>1640</v>
      </c>
      <c r="U31" s="1">
        <v>292</v>
      </c>
      <c r="V31" s="1">
        <v>688</v>
      </c>
      <c r="W31" s="25">
        <v>1000</v>
      </c>
      <c r="X31" s="1">
        <v>572</v>
      </c>
      <c r="Y31" s="25">
        <v>1536</v>
      </c>
      <c r="Z31" s="25">
        <v>6876</v>
      </c>
      <c r="AA31" s="25">
        <v>12136</v>
      </c>
      <c r="AB31" s="25">
        <v>9392</v>
      </c>
      <c r="AC31" s="25">
        <v>5772</v>
      </c>
      <c r="AD31" s="25">
        <v>2836</v>
      </c>
      <c r="AE31" s="25">
        <v>-6380</v>
      </c>
      <c r="AF31" s="25">
        <v>1544</v>
      </c>
      <c r="AG31" s="25">
        <v>6100</v>
      </c>
      <c r="AH31" s="25">
        <v>3544</v>
      </c>
      <c r="AI31" s="25">
        <v>7388</v>
      </c>
      <c r="AJ31" s="25">
        <v>10732</v>
      </c>
      <c r="AK31" s="25">
        <v>11524</v>
      </c>
      <c r="AL31" s="25">
        <v>14240</v>
      </c>
      <c r="AM31" s="25">
        <v>5328</v>
      </c>
      <c r="AN31" s="25">
        <v>-4060</v>
      </c>
      <c r="AO31" s="25">
        <v>2956</v>
      </c>
      <c r="AP31" s="1">
        <v>320</v>
      </c>
      <c r="AQ31" s="25">
        <v>3632</v>
      </c>
      <c r="AR31" s="25">
        <v>3804</v>
      </c>
      <c r="AS31" s="25">
        <v>12108</v>
      </c>
      <c r="AT31" s="25">
        <v>11776</v>
      </c>
      <c r="AU31" s="25">
        <v>11632</v>
      </c>
      <c r="AV31" s="25">
        <v>13244</v>
      </c>
      <c r="AW31" s="25">
        <v>7992</v>
      </c>
      <c r="AX31" s="25">
        <v>-2744</v>
      </c>
      <c r="AY31" s="1">
        <v>-412</v>
      </c>
      <c r="AZ31" s="25">
        <v>-5740</v>
      </c>
      <c r="BA31" s="25">
        <v>-13356</v>
      </c>
      <c r="BB31" s="25">
        <v>-16796</v>
      </c>
      <c r="BC31" s="25">
        <v>1488</v>
      </c>
      <c r="BD31" s="1">
        <v>-464</v>
      </c>
      <c r="BE31" s="25">
        <v>4588</v>
      </c>
      <c r="BF31" s="25">
        <v>11416</v>
      </c>
      <c r="BG31" s="25">
        <v>10580</v>
      </c>
      <c r="BH31" s="25">
        <v>-3088</v>
      </c>
      <c r="BI31" s="25">
        <v>3688</v>
      </c>
      <c r="BJ31" s="25">
        <v>-3120</v>
      </c>
      <c r="BK31" s="25">
        <v>-4328</v>
      </c>
      <c r="BL31" s="25">
        <v>13136</v>
      </c>
      <c r="BM31" s="25">
        <v>21332</v>
      </c>
      <c r="BN31" s="25">
        <v>18404</v>
      </c>
      <c r="BO31" s="25">
        <v>9792</v>
      </c>
      <c r="BP31" s="25">
        <v>10096</v>
      </c>
      <c r="BQ31" s="25">
        <v>6720</v>
      </c>
      <c r="BR31" s="25">
        <v>12280</v>
      </c>
      <c r="BS31" s="25">
        <v>16044</v>
      </c>
      <c r="BT31" s="25">
        <v>12772</v>
      </c>
      <c r="BU31" s="25">
        <v>1552</v>
      </c>
      <c r="BV31" s="25">
        <v>2304</v>
      </c>
      <c r="BW31" s="1">
        <v>348</v>
      </c>
      <c r="BX31" s="25">
        <v>14712</v>
      </c>
      <c r="BY31" s="25">
        <v>18416</v>
      </c>
      <c r="BZ31" s="25">
        <v>7216</v>
      </c>
      <c r="CA31" s="25">
        <v>7352</v>
      </c>
      <c r="CB31" s="25">
        <v>14320</v>
      </c>
      <c r="CC31" s="25">
        <v>10120</v>
      </c>
      <c r="CD31" s="25">
        <v>2744</v>
      </c>
      <c r="CE31" s="25">
        <v>-8380</v>
      </c>
      <c r="CF31" s="25">
        <v>-7784</v>
      </c>
      <c r="CG31" s="25">
        <v>-8272</v>
      </c>
      <c r="CH31" s="25">
        <v>3624</v>
      </c>
      <c r="CI31" s="25">
        <v>-1768</v>
      </c>
      <c r="CJ31" s="25">
        <v>5036</v>
      </c>
      <c r="CK31" s="25">
        <v>-7324</v>
      </c>
      <c r="CL31" s="25">
        <v>6988</v>
      </c>
      <c r="CM31" s="25">
        <v>17972</v>
      </c>
      <c r="CN31" s="25">
        <v>8188</v>
      </c>
      <c r="CO31" s="25">
        <v>10988</v>
      </c>
      <c r="CP31" s="25">
        <v>2812</v>
      </c>
      <c r="CQ31" s="25">
        <v>9040</v>
      </c>
      <c r="CR31" s="25">
        <v>11424</v>
      </c>
      <c r="CS31" s="1">
        <v>-268</v>
      </c>
      <c r="CT31" s="25">
        <v>13296</v>
      </c>
      <c r="CU31" s="25">
        <v>6648</v>
      </c>
      <c r="CV31" s="25">
        <v>13996</v>
      </c>
      <c r="CW31" s="25">
        <v>18700</v>
      </c>
      <c r="CX31" s="25">
        <v>18124</v>
      </c>
      <c r="CY31" s="25">
        <v>7468</v>
      </c>
      <c r="CZ31" s="25">
        <v>5836</v>
      </c>
      <c r="DA31" s="25">
        <v>7528</v>
      </c>
      <c r="DB31" s="25">
        <v>8056</v>
      </c>
      <c r="DC31" s="25">
        <v>2628</v>
      </c>
      <c r="DD31" s="25">
        <v>-4796</v>
      </c>
      <c r="DE31" s="25">
        <v>-8820</v>
      </c>
      <c r="DF31" s="25">
        <v>-4248</v>
      </c>
      <c r="DG31" s="25">
        <v>2212</v>
      </c>
      <c r="DH31" s="25">
        <v>4820</v>
      </c>
      <c r="DI31" s="25">
        <v>-5104</v>
      </c>
      <c r="DJ31" s="25">
        <v>10780</v>
      </c>
      <c r="DK31" s="25">
        <v>14696</v>
      </c>
      <c r="DL31" s="25">
        <v>26188</v>
      </c>
      <c r="DM31" s="25">
        <v>18212</v>
      </c>
      <c r="DN31" s="25">
        <v>17944</v>
      </c>
      <c r="DO31" s="25">
        <v>13248</v>
      </c>
      <c r="DP31" s="25">
        <v>5840</v>
      </c>
      <c r="DQ31" s="25">
        <v>11272</v>
      </c>
      <c r="DR31" s="25">
        <v>18952</v>
      </c>
      <c r="DS31" s="25">
        <v>12468</v>
      </c>
      <c r="DT31" s="25">
        <v>2660</v>
      </c>
    </row>
    <row r="32" spans="1:124" x14ac:dyDescent="0.25">
      <c r="A32" s="1" t="s">
        <v>256</v>
      </c>
      <c r="B32" s="25">
        <v>-1472</v>
      </c>
      <c r="C32" s="25">
        <v>5996</v>
      </c>
      <c r="D32" s="25">
        <v>9252</v>
      </c>
      <c r="E32" s="25">
        <v>1356</v>
      </c>
      <c r="F32" s="1">
        <v>-640</v>
      </c>
      <c r="G32" s="1">
        <v>80</v>
      </c>
      <c r="H32" s="25">
        <v>-7468</v>
      </c>
      <c r="I32" s="25">
        <v>-5884</v>
      </c>
      <c r="J32" s="25">
        <v>-3112</v>
      </c>
      <c r="K32" s="25">
        <v>-11172</v>
      </c>
      <c r="L32" s="25">
        <v>-6696</v>
      </c>
      <c r="M32" s="25">
        <v>-6116</v>
      </c>
      <c r="N32" s="25">
        <v>-6756</v>
      </c>
      <c r="O32" s="25">
        <v>-5068</v>
      </c>
      <c r="P32" s="25">
        <v>-5244</v>
      </c>
      <c r="Q32" s="25">
        <v>-9176</v>
      </c>
      <c r="R32" s="25">
        <v>-6488</v>
      </c>
      <c r="S32" s="25">
        <v>-2804</v>
      </c>
      <c r="T32" s="1">
        <v>604</v>
      </c>
      <c r="U32" s="1">
        <v>-424</v>
      </c>
      <c r="V32" s="1">
        <v>-324</v>
      </c>
      <c r="W32" s="1">
        <v>772</v>
      </c>
      <c r="X32" s="25">
        <v>1680</v>
      </c>
      <c r="Y32" s="25">
        <v>2224</v>
      </c>
      <c r="Z32" s="25">
        <v>6424</v>
      </c>
      <c r="AA32" s="25">
        <v>11600</v>
      </c>
      <c r="AB32" s="25">
        <v>8820</v>
      </c>
      <c r="AC32" s="25">
        <v>5976</v>
      </c>
      <c r="AD32" s="25">
        <v>3280</v>
      </c>
      <c r="AE32" s="25">
        <v>-8120</v>
      </c>
      <c r="AF32" s="1">
        <v>-396</v>
      </c>
      <c r="AG32" s="25">
        <v>6544</v>
      </c>
      <c r="AH32" s="25">
        <v>2892</v>
      </c>
      <c r="AI32" s="25">
        <v>8064</v>
      </c>
      <c r="AJ32" s="25">
        <v>12664</v>
      </c>
      <c r="AK32" s="25">
        <v>13576</v>
      </c>
      <c r="AL32" s="25">
        <v>14952</v>
      </c>
      <c r="AM32" s="25">
        <v>4924</v>
      </c>
      <c r="AN32" s="25">
        <v>-3704</v>
      </c>
      <c r="AO32" s="25">
        <v>3464</v>
      </c>
      <c r="AP32" s="1">
        <v>276</v>
      </c>
      <c r="AQ32" s="25">
        <v>2632</v>
      </c>
      <c r="AR32" s="25">
        <v>3724</v>
      </c>
      <c r="AS32" s="25">
        <v>11772</v>
      </c>
      <c r="AT32" s="25">
        <v>11912</v>
      </c>
      <c r="AU32" s="25">
        <v>11272</v>
      </c>
      <c r="AV32" s="25">
        <v>12920</v>
      </c>
      <c r="AW32" s="25">
        <v>7316</v>
      </c>
      <c r="AX32" s="25">
        <v>-2396</v>
      </c>
      <c r="AY32" s="1">
        <v>784</v>
      </c>
      <c r="AZ32" s="25">
        <v>-4780</v>
      </c>
      <c r="BA32" s="25">
        <v>-12092</v>
      </c>
      <c r="BB32" s="25">
        <v>-15772</v>
      </c>
      <c r="BC32" s="25">
        <v>2732</v>
      </c>
      <c r="BD32" s="25">
        <v>1384</v>
      </c>
      <c r="BE32" s="25">
        <v>6280</v>
      </c>
      <c r="BF32" s="25">
        <v>10736</v>
      </c>
      <c r="BG32" s="25">
        <v>9464</v>
      </c>
      <c r="BH32" s="25">
        <v>-5020</v>
      </c>
      <c r="BI32" s="25">
        <v>1748</v>
      </c>
      <c r="BJ32" s="25">
        <v>-4132</v>
      </c>
      <c r="BK32" s="25">
        <v>-5700</v>
      </c>
      <c r="BL32" s="25">
        <v>11628</v>
      </c>
      <c r="BM32" s="25">
        <v>19596</v>
      </c>
      <c r="BN32" s="25">
        <v>17252</v>
      </c>
      <c r="BO32" s="25">
        <v>8940</v>
      </c>
      <c r="BP32" s="25">
        <v>9720</v>
      </c>
      <c r="BQ32" s="25">
        <v>6316</v>
      </c>
      <c r="BR32" s="25">
        <v>12976</v>
      </c>
      <c r="BS32" s="25">
        <v>17236</v>
      </c>
      <c r="BT32" s="25">
        <v>13252</v>
      </c>
      <c r="BU32" s="25">
        <v>2056</v>
      </c>
      <c r="BV32" s="25">
        <v>3240</v>
      </c>
      <c r="BW32" s="25">
        <v>1152</v>
      </c>
      <c r="BX32" s="25">
        <v>15920</v>
      </c>
      <c r="BY32" s="25">
        <v>19268</v>
      </c>
      <c r="BZ32" s="25">
        <v>6752</v>
      </c>
      <c r="CA32" s="25">
        <v>5420</v>
      </c>
      <c r="CB32" s="25">
        <v>10512</v>
      </c>
      <c r="CC32" s="25">
        <v>7472</v>
      </c>
      <c r="CD32" s="25">
        <v>4400</v>
      </c>
      <c r="CE32" s="25">
        <v>-5944</v>
      </c>
      <c r="CF32" s="25">
        <v>-8576</v>
      </c>
      <c r="CG32" s="25">
        <v>-8856</v>
      </c>
      <c r="CH32" s="25">
        <v>3932</v>
      </c>
      <c r="CI32" s="25">
        <v>-1096</v>
      </c>
      <c r="CJ32" s="25">
        <v>5180</v>
      </c>
      <c r="CK32" s="25">
        <v>-7116</v>
      </c>
      <c r="CL32" s="25">
        <v>6596</v>
      </c>
      <c r="CM32" s="25">
        <v>17460</v>
      </c>
      <c r="CN32" s="25">
        <v>7536</v>
      </c>
      <c r="CO32" s="25">
        <v>11880</v>
      </c>
      <c r="CP32" s="25">
        <v>3188</v>
      </c>
      <c r="CQ32" s="25">
        <v>7520</v>
      </c>
      <c r="CR32" s="25">
        <v>9032</v>
      </c>
      <c r="CS32" s="1">
        <v>320</v>
      </c>
      <c r="CT32" s="25">
        <v>9764</v>
      </c>
      <c r="CU32" s="25">
        <v>2824</v>
      </c>
      <c r="CV32" s="25">
        <v>8720</v>
      </c>
      <c r="CW32" s="25">
        <v>18076</v>
      </c>
      <c r="CX32" s="25">
        <v>20004</v>
      </c>
      <c r="CY32" s="25">
        <v>10832</v>
      </c>
      <c r="CZ32" s="25">
        <v>9804</v>
      </c>
      <c r="DA32" s="25">
        <v>10096</v>
      </c>
      <c r="DB32" s="25">
        <v>9572</v>
      </c>
      <c r="DC32" s="25">
        <v>2716</v>
      </c>
      <c r="DD32" s="25">
        <v>-4456</v>
      </c>
      <c r="DE32" s="25">
        <v>-9792</v>
      </c>
      <c r="DF32" s="25">
        <v>-3196</v>
      </c>
      <c r="DG32" s="25">
        <v>1064</v>
      </c>
      <c r="DH32" s="25">
        <v>5456</v>
      </c>
      <c r="DI32" s="25">
        <v>-3636</v>
      </c>
      <c r="DJ32" s="25">
        <v>10176</v>
      </c>
      <c r="DK32" s="25">
        <v>14044</v>
      </c>
      <c r="DL32" s="25">
        <v>24576</v>
      </c>
      <c r="DM32" s="25">
        <v>15756</v>
      </c>
      <c r="DN32" s="25">
        <v>18012</v>
      </c>
      <c r="DO32" s="25">
        <v>15196</v>
      </c>
      <c r="DP32" s="25">
        <v>4672</v>
      </c>
      <c r="DQ32" s="25">
        <v>10760</v>
      </c>
      <c r="DR32" s="25">
        <v>16056</v>
      </c>
      <c r="DS32" s="25">
        <v>11100</v>
      </c>
      <c r="DT32" s="25">
        <v>-1664</v>
      </c>
    </row>
    <row r="33" spans="1:124" x14ac:dyDescent="0.25">
      <c r="A33" s="1" t="s">
        <v>257</v>
      </c>
      <c r="B33" s="1">
        <v>716</v>
      </c>
      <c r="C33" s="25">
        <v>1424</v>
      </c>
      <c r="D33" s="1">
        <v>608</v>
      </c>
      <c r="E33" s="1">
        <v>-508</v>
      </c>
      <c r="F33" s="1">
        <v>-396</v>
      </c>
      <c r="G33" s="1">
        <v>-48</v>
      </c>
      <c r="H33" s="25">
        <v>1756</v>
      </c>
      <c r="I33" s="25">
        <v>1128</v>
      </c>
      <c r="J33" s="1">
        <v>800</v>
      </c>
      <c r="K33" s="1">
        <v>440</v>
      </c>
      <c r="L33" s="1">
        <v>-16</v>
      </c>
      <c r="M33" s="1">
        <v>60</v>
      </c>
      <c r="N33" s="25">
        <v>-1056</v>
      </c>
      <c r="O33" s="1">
        <v>-112</v>
      </c>
      <c r="P33" s="25">
        <v>-1248</v>
      </c>
      <c r="Q33" s="1">
        <v>-212</v>
      </c>
      <c r="R33" s="1">
        <v>932</v>
      </c>
      <c r="S33" s="1">
        <v>948</v>
      </c>
      <c r="T33" s="25">
        <v>1036</v>
      </c>
      <c r="U33" s="1">
        <v>716</v>
      </c>
      <c r="V33" s="25">
        <v>1012</v>
      </c>
      <c r="W33" s="1">
        <v>228</v>
      </c>
      <c r="X33" s="25">
        <v>-1108</v>
      </c>
      <c r="Y33" s="1">
        <v>-688</v>
      </c>
      <c r="Z33" s="1">
        <v>452</v>
      </c>
      <c r="AA33" s="1">
        <v>536</v>
      </c>
      <c r="AB33" s="1">
        <v>572</v>
      </c>
      <c r="AC33" s="1">
        <v>-204</v>
      </c>
      <c r="AD33" s="1">
        <v>-444</v>
      </c>
      <c r="AE33" s="25">
        <v>1740</v>
      </c>
      <c r="AF33" s="25">
        <v>1940</v>
      </c>
      <c r="AG33" s="1">
        <v>-444</v>
      </c>
      <c r="AH33" s="1">
        <v>652</v>
      </c>
      <c r="AI33" s="1">
        <v>-676</v>
      </c>
      <c r="AJ33" s="25">
        <v>-1932</v>
      </c>
      <c r="AK33" s="25">
        <v>-2052</v>
      </c>
      <c r="AL33" s="1">
        <v>-712</v>
      </c>
      <c r="AM33" s="1">
        <v>404</v>
      </c>
      <c r="AN33" s="1">
        <v>-356</v>
      </c>
      <c r="AO33" s="1">
        <v>-508</v>
      </c>
      <c r="AP33" s="1">
        <v>44</v>
      </c>
      <c r="AQ33" s="25">
        <v>1000</v>
      </c>
      <c r="AR33" s="1">
        <v>80</v>
      </c>
      <c r="AS33" s="1">
        <v>336</v>
      </c>
      <c r="AT33" s="1">
        <v>-136</v>
      </c>
      <c r="AU33" s="1">
        <v>360</v>
      </c>
      <c r="AV33" s="1">
        <v>324</v>
      </c>
      <c r="AW33" s="1">
        <v>676</v>
      </c>
      <c r="AX33" s="1">
        <v>-348</v>
      </c>
      <c r="AY33" s="25">
        <v>-1196</v>
      </c>
      <c r="AZ33" s="1">
        <v>-960</v>
      </c>
      <c r="BA33" s="25">
        <v>-1264</v>
      </c>
      <c r="BB33" s="25">
        <v>-1024</v>
      </c>
      <c r="BC33" s="25">
        <v>-1244</v>
      </c>
      <c r="BD33" s="25">
        <v>-1848</v>
      </c>
      <c r="BE33" s="25">
        <v>-1692</v>
      </c>
      <c r="BF33" s="1">
        <v>680</v>
      </c>
      <c r="BG33" s="25">
        <v>1116</v>
      </c>
      <c r="BH33" s="25">
        <v>1932</v>
      </c>
      <c r="BI33" s="25">
        <v>1940</v>
      </c>
      <c r="BJ33" s="25">
        <v>1012</v>
      </c>
      <c r="BK33" s="25">
        <v>1372</v>
      </c>
      <c r="BL33" s="25">
        <v>1508</v>
      </c>
      <c r="BM33" s="25">
        <v>1736</v>
      </c>
      <c r="BN33" s="25">
        <v>1152</v>
      </c>
      <c r="BO33" s="1">
        <v>852</v>
      </c>
      <c r="BP33" s="1">
        <v>376</v>
      </c>
      <c r="BQ33" s="1">
        <v>404</v>
      </c>
      <c r="BR33" s="1">
        <v>-696</v>
      </c>
      <c r="BS33" s="25">
        <v>-1192</v>
      </c>
      <c r="BT33" s="1">
        <v>-480</v>
      </c>
      <c r="BU33" s="1">
        <v>-504</v>
      </c>
      <c r="BV33" s="1">
        <v>-936</v>
      </c>
      <c r="BW33" s="1">
        <v>-804</v>
      </c>
      <c r="BX33" s="25">
        <v>-1208</v>
      </c>
      <c r="BY33" s="1">
        <v>-852</v>
      </c>
      <c r="BZ33" s="1">
        <v>464</v>
      </c>
      <c r="CA33" s="25">
        <v>1932</v>
      </c>
      <c r="CB33" s="25">
        <v>3808</v>
      </c>
      <c r="CC33" s="25">
        <v>2648</v>
      </c>
      <c r="CD33" s="25">
        <v>-1656</v>
      </c>
      <c r="CE33" s="25">
        <v>-2436</v>
      </c>
      <c r="CF33" s="1">
        <v>792</v>
      </c>
      <c r="CG33" s="1">
        <v>584</v>
      </c>
      <c r="CH33" s="1">
        <v>-308</v>
      </c>
      <c r="CI33" s="1">
        <v>-672</v>
      </c>
      <c r="CJ33" s="1">
        <v>-144</v>
      </c>
      <c r="CK33" s="1">
        <v>-208</v>
      </c>
      <c r="CL33" s="1">
        <v>392</v>
      </c>
      <c r="CM33" s="1">
        <v>512</v>
      </c>
      <c r="CN33" s="1">
        <v>652</v>
      </c>
      <c r="CO33" s="1">
        <v>-892</v>
      </c>
      <c r="CP33" s="1">
        <v>-376</v>
      </c>
      <c r="CQ33" s="25">
        <v>1520</v>
      </c>
      <c r="CR33" s="25">
        <v>2392</v>
      </c>
      <c r="CS33" s="1">
        <v>-588</v>
      </c>
      <c r="CT33" s="25">
        <v>3532</v>
      </c>
      <c r="CU33" s="25">
        <v>3824</v>
      </c>
      <c r="CV33" s="25">
        <v>5276</v>
      </c>
      <c r="CW33" s="1">
        <v>624</v>
      </c>
      <c r="CX33" s="25">
        <v>-1880</v>
      </c>
      <c r="CY33" s="25">
        <v>-3364</v>
      </c>
      <c r="CZ33" s="25">
        <v>-3968</v>
      </c>
      <c r="DA33" s="25">
        <v>-2568</v>
      </c>
      <c r="DB33" s="25">
        <v>-1516</v>
      </c>
      <c r="DC33" s="1">
        <v>-88</v>
      </c>
      <c r="DD33" s="1">
        <v>-340</v>
      </c>
      <c r="DE33" s="1">
        <v>972</v>
      </c>
      <c r="DF33" s="25">
        <v>-1052</v>
      </c>
      <c r="DG33" s="25">
        <v>1148</v>
      </c>
      <c r="DH33" s="1">
        <v>-636</v>
      </c>
      <c r="DI33" s="25">
        <v>-1468</v>
      </c>
      <c r="DJ33" s="1">
        <v>604</v>
      </c>
      <c r="DK33" s="1">
        <v>652</v>
      </c>
      <c r="DL33" s="25">
        <v>1612</v>
      </c>
      <c r="DM33" s="25">
        <v>2456</v>
      </c>
      <c r="DN33" s="1">
        <v>-68</v>
      </c>
      <c r="DO33" s="25">
        <v>-1948</v>
      </c>
      <c r="DP33" s="25">
        <v>1168</v>
      </c>
      <c r="DQ33" s="1">
        <v>512</v>
      </c>
      <c r="DR33" s="25">
        <v>2896</v>
      </c>
      <c r="DS33" s="25">
        <v>1368</v>
      </c>
      <c r="DT33" s="25">
        <v>4324</v>
      </c>
    </row>
    <row r="34" spans="1:124" x14ac:dyDescent="0.25">
      <c r="A34" s="1" t="s">
        <v>258</v>
      </c>
      <c r="B34" s="25">
        <v>172084</v>
      </c>
      <c r="C34" s="25">
        <v>166784</v>
      </c>
      <c r="D34" s="25">
        <v>165624</v>
      </c>
      <c r="E34" s="25">
        <v>168332</v>
      </c>
      <c r="F34" s="25">
        <v>171120</v>
      </c>
      <c r="G34" s="25">
        <v>175284</v>
      </c>
      <c r="H34" s="25">
        <v>176784</v>
      </c>
      <c r="I34" s="25">
        <v>174380</v>
      </c>
      <c r="J34" s="25">
        <v>166236</v>
      </c>
      <c r="K34" s="25">
        <v>169500</v>
      </c>
      <c r="L34" s="25">
        <v>174472</v>
      </c>
      <c r="M34" s="25">
        <v>173412</v>
      </c>
      <c r="N34" s="25">
        <v>177888</v>
      </c>
      <c r="O34" s="25">
        <v>185064</v>
      </c>
      <c r="P34" s="25">
        <v>189716</v>
      </c>
      <c r="Q34" s="25">
        <v>200228</v>
      </c>
      <c r="R34" s="25">
        <v>208692</v>
      </c>
      <c r="S34" s="25">
        <v>215708</v>
      </c>
      <c r="T34" s="25">
        <v>218432</v>
      </c>
      <c r="U34" s="25">
        <v>227992</v>
      </c>
      <c r="V34" s="25">
        <v>233308</v>
      </c>
      <c r="W34" s="25">
        <v>253592</v>
      </c>
      <c r="X34" s="25">
        <v>267964</v>
      </c>
      <c r="Y34" s="25">
        <v>283620</v>
      </c>
      <c r="Z34" s="25">
        <v>301912</v>
      </c>
      <c r="AA34" s="25">
        <v>295200</v>
      </c>
      <c r="AB34" s="25">
        <v>296160</v>
      </c>
      <c r="AC34" s="25">
        <v>307524</v>
      </c>
      <c r="AD34" s="25">
        <v>308828</v>
      </c>
      <c r="AE34" s="25">
        <v>318600</v>
      </c>
      <c r="AF34" s="25">
        <v>328348</v>
      </c>
      <c r="AG34" s="25">
        <v>320164</v>
      </c>
      <c r="AH34" s="25">
        <v>337696</v>
      </c>
      <c r="AI34" s="25">
        <v>340304</v>
      </c>
      <c r="AJ34" s="25">
        <v>348368</v>
      </c>
      <c r="AK34" s="25">
        <v>356936</v>
      </c>
      <c r="AL34" s="25">
        <v>362796</v>
      </c>
      <c r="AM34" s="25">
        <v>367864</v>
      </c>
      <c r="AN34" s="25">
        <v>378928</v>
      </c>
      <c r="AO34" s="25">
        <v>396372</v>
      </c>
      <c r="AP34" s="25">
        <v>405188</v>
      </c>
      <c r="AQ34" s="25">
        <v>406992</v>
      </c>
      <c r="AR34" s="25">
        <v>430700</v>
      </c>
      <c r="AS34" s="25">
        <v>444824</v>
      </c>
      <c r="AT34" s="25">
        <v>465564</v>
      </c>
      <c r="AU34" s="25">
        <v>484216</v>
      </c>
      <c r="AV34" s="25">
        <v>494784</v>
      </c>
      <c r="AW34" s="25">
        <v>511364</v>
      </c>
      <c r="AX34" s="25">
        <v>509532</v>
      </c>
      <c r="AY34" s="25">
        <v>493744</v>
      </c>
      <c r="AZ34" s="25">
        <v>466284</v>
      </c>
      <c r="BA34" s="25">
        <v>455088</v>
      </c>
      <c r="BB34" s="25">
        <v>467024</v>
      </c>
      <c r="BC34" s="25">
        <v>472636</v>
      </c>
      <c r="BD34" s="25">
        <v>485064</v>
      </c>
      <c r="BE34" s="25">
        <v>487976</v>
      </c>
      <c r="BF34" s="25">
        <v>487808</v>
      </c>
      <c r="BG34" s="25">
        <v>447560</v>
      </c>
      <c r="BH34" s="25">
        <v>454232</v>
      </c>
      <c r="BI34" s="25">
        <v>460692</v>
      </c>
      <c r="BJ34" s="25">
        <v>471320</v>
      </c>
      <c r="BK34" s="25">
        <v>514264</v>
      </c>
      <c r="BL34" s="25">
        <v>512332</v>
      </c>
      <c r="BM34" s="25">
        <v>496468</v>
      </c>
      <c r="BN34" s="25">
        <v>501152</v>
      </c>
      <c r="BO34" s="25">
        <v>511192</v>
      </c>
      <c r="BP34" s="25">
        <v>529084</v>
      </c>
      <c r="BQ34" s="25">
        <v>554352</v>
      </c>
      <c r="BR34" s="25">
        <v>526872</v>
      </c>
      <c r="BS34" s="25">
        <v>524532</v>
      </c>
      <c r="BT34" s="25">
        <v>530796</v>
      </c>
      <c r="BU34" s="25">
        <v>537096</v>
      </c>
      <c r="BV34" s="25">
        <v>554040</v>
      </c>
      <c r="BW34" s="25">
        <v>555276</v>
      </c>
      <c r="BX34" s="25">
        <v>530752</v>
      </c>
      <c r="BY34" s="25">
        <v>520036</v>
      </c>
      <c r="BZ34" s="25">
        <v>546988</v>
      </c>
      <c r="CA34" s="25">
        <v>592360</v>
      </c>
      <c r="CB34" s="25">
        <v>600848</v>
      </c>
      <c r="CC34" s="25">
        <v>539560</v>
      </c>
      <c r="CD34" s="25">
        <v>460416</v>
      </c>
      <c r="CE34" s="25">
        <v>430464</v>
      </c>
      <c r="CF34" s="25">
        <v>440564</v>
      </c>
      <c r="CG34" s="25">
        <v>460872</v>
      </c>
      <c r="CH34" s="25">
        <v>473476</v>
      </c>
      <c r="CI34" s="25">
        <v>480920</v>
      </c>
      <c r="CJ34" s="25">
        <v>483264</v>
      </c>
      <c r="CK34" s="25">
        <v>506108</v>
      </c>
      <c r="CL34" s="25">
        <v>521996</v>
      </c>
      <c r="CM34" s="25">
        <v>526240</v>
      </c>
      <c r="CN34" s="25">
        <v>554040</v>
      </c>
      <c r="CO34" s="25">
        <v>574740</v>
      </c>
      <c r="CP34" s="25">
        <v>562396</v>
      </c>
      <c r="CQ34" s="25">
        <v>554476</v>
      </c>
      <c r="CR34" s="25">
        <v>546644</v>
      </c>
      <c r="CS34" s="25">
        <v>554932</v>
      </c>
      <c r="CT34" s="25">
        <v>567500</v>
      </c>
      <c r="CU34" s="25">
        <v>576092</v>
      </c>
      <c r="CV34" s="25">
        <v>580896</v>
      </c>
      <c r="CW34" s="25">
        <v>583468</v>
      </c>
      <c r="CX34" s="25">
        <v>612364</v>
      </c>
      <c r="CY34" s="25">
        <v>640380</v>
      </c>
      <c r="CZ34" s="25">
        <v>644876</v>
      </c>
      <c r="DA34" s="25">
        <v>634828</v>
      </c>
      <c r="DB34" s="25">
        <v>620336</v>
      </c>
      <c r="DC34" s="25">
        <v>630644</v>
      </c>
      <c r="DD34" s="25">
        <v>649764</v>
      </c>
      <c r="DE34" s="25">
        <v>635076</v>
      </c>
      <c r="DF34" s="25">
        <v>635324</v>
      </c>
      <c r="DG34" s="25">
        <v>608392</v>
      </c>
      <c r="DH34" s="25">
        <v>641832</v>
      </c>
      <c r="DI34" s="25">
        <v>666832</v>
      </c>
      <c r="DJ34" s="25">
        <v>678864</v>
      </c>
      <c r="DK34" s="25">
        <v>687412</v>
      </c>
      <c r="DL34" s="25">
        <v>647060</v>
      </c>
      <c r="DM34" s="25">
        <v>676796</v>
      </c>
      <c r="DN34" s="25">
        <v>690520</v>
      </c>
      <c r="DO34" s="25">
        <v>721172</v>
      </c>
      <c r="DP34" s="25">
        <v>736476</v>
      </c>
      <c r="DQ34" s="25">
        <v>705236</v>
      </c>
      <c r="DR34" s="25">
        <v>717588</v>
      </c>
      <c r="DS34" s="25">
        <v>748028</v>
      </c>
      <c r="DT34" s="25">
        <v>733256</v>
      </c>
    </row>
    <row r="35" spans="1:124" x14ac:dyDescent="0.25">
      <c r="A35" s="1" t="s">
        <v>259</v>
      </c>
      <c r="B35" s="25">
        <v>150952</v>
      </c>
      <c r="C35" s="25">
        <v>145916</v>
      </c>
      <c r="D35" s="25">
        <v>144500</v>
      </c>
      <c r="E35" s="25">
        <v>146972</v>
      </c>
      <c r="F35" s="25">
        <v>149768</v>
      </c>
      <c r="G35" s="25">
        <v>152616</v>
      </c>
      <c r="H35" s="25">
        <v>154508</v>
      </c>
      <c r="I35" s="25">
        <v>151884</v>
      </c>
      <c r="J35" s="25">
        <v>143472</v>
      </c>
      <c r="K35" s="25">
        <v>146936</v>
      </c>
      <c r="L35" s="25">
        <v>151356</v>
      </c>
      <c r="M35" s="25">
        <v>149272</v>
      </c>
      <c r="N35" s="25">
        <v>154568</v>
      </c>
      <c r="O35" s="25">
        <v>160464</v>
      </c>
      <c r="P35" s="25">
        <v>164940</v>
      </c>
      <c r="Q35" s="25">
        <v>174036</v>
      </c>
      <c r="R35" s="25">
        <v>181924</v>
      </c>
      <c r="S35" s="25">
        <v>188576</v>
      </c>
      <c r="T35" s="25">
        <v>190592</v>
      </c>
      <c r="U35" s="25">
        <v>199404</v>
      </c>
      <c r="V35" s="25">
        <v>202648</v>
      </c>
      <c r="W35" s="25">
        <v>220816</v>
      </c>
      <c r="X35" s="25">
        <v>237864</v>
      </c>
      <c r="Y35" s="25">
        <v>251200</v>
      </c>
      <c r="Z35" s="25">
        <v>267972</v>
      </c>
      <c r="AA35" s="25">
        <v>261328</v>
      </c>
      <c r="AB35" s="25">
        <v>260876</v>
      </c>
      <c r="AC35" s="25">
        <v>271036</v>
      </c>
      <c r="AD35" s="25">
        <v>271096</v>
      </c>
      <c r="AE35" s="25">
        <v>280056</v>
      </c>
      <c r="AF35" s="25">
        <v>288580</v>
      </c>
      <c r="AG35" s="25">
        <v>279908</v>
      </c>
      <c r="AH35" s="25">
        <v>297288</v>
      </c>
      <c r="AI35" s="25">
        <v>297860</v>
      </c>
      <c r="AJ35" s="25">
        <v>305008</v>
      </c>
      <c r="AK35" s="25">
        <v>312632</v>
      </c>
      <c r="AL35" s="25">
        <v>315404</v>
      </c>
      <c r="AM35" s="25">
        <v>318348</v>
      </c>
      <c r="AN35" s="25">
        <v>328904</v>
      </c>
      <c r="AO35" s="25">
        <v>345380</v>
      </c>
      <c r="AP35" s="25">
        <v>353324</v>
      </c>
      <c r="AQ35" s="25">
        <v>355184</v>
      </c>
      <c r="AR35" s="25">
        <v>377092</v>
      </c>
      <c r="AS35" s="25">
        <v>388932</v>
      </c>
      <c r="AT35" s="25">
        <v>407420</v>
      </c>
      <c r="AU35" s="25">
        <v>424904</v>
      </c>
      <c r="AV35" s="25">
        <v>433704</v>
      </c>
      <c r="AW35" s="25">
        <v>449224</v>
      </c>
      <c r="AX35" s="25">
        <v>447812</v>
      </c>
      <c r="AY35" s="25">
        <v>432008</v>
      </c>
      <c r="AZ35" s="25">
        <v>405544</v>
      </c>
      <c r="BA35" s="25">
        <v>394640</v>
      </c>
      <c r="BB35" s="25">
        <v>403768</v>
      </c>
      <c r="BC35" s="25">
        <v>408464</v>
      </c>
      <c r="BD35" s="25">
        <v>419576</v>
      </c>
      <c r="BE35" s="25">
        <v>420480</v>
      </c>
      <c r="BF35" s="25">
        <v>423116</v>
      </c>
      <c r="BG35" s="25">
        <v>386504</v>
      </c>
      <c r="BH35" s="25">
        <v>389836</v>
      </c>
      <c r="BI35" s="25">
        <v>393572</v>
      </c>
      <c r="BJ35" s="25">
        <v>403988</v>
      </c>
      <c r="BK35" s="25">
        <v>444064</v>
      </c>
      <c r="BL35" s="25">
        <v>441280</v>
      </c>
      <c r="BM35" s="25">
        <v>423700</v>
      </c>
      <c r="BN35" s="25">
        <v>428812</v>
      </c>
      <c r="BO35" s="25">
        <v>437244</v>
      </c>
      <c r="BP35" s="25">
        <v>454104</v>
      </c>
      <c r="BQ35" s="25">
        <v>477584</v>
      </c>
      <c r="BR35" s="25">
        <v>451908</v>
      </c>
      <c r="BS35" s="25">
        <v>447888</v>
      </c>
      <c r="BT35" s="25">
        <v>453112</v>
      </c>
      <c r="BU35" s="25">
        <v>458876</v>
      </c>
      <c r="BV35" s="25">
        <v>476728</v>
      </c>
      <c r="BW35" s="25">
        <v>476856</v>
      </c>
      <c r="BX35" s="25">
        <v>453460</v>
      </c>
      <c r="BY35" s="25">
        <v>442192</v>
      </c>
      <c r="BZ35" s="25">
        <v>467960</v>
      </c>
      <c r="CA35" s="25">
        <v>511144</v>
      </c>
      <c r="CB35" s="25">
        <v>517852</v>
      </c>
      <c r="CC35" s="25">
        <v>455780</v>
      </c>
      <c r="CD35" s="25">
        <v>380792</v>
      </c>
      <c r="CE35" s="25">
        <v>350820</v>
      </c>
      <c r="CF35" s="25">
        <v>361268</v>
      </c>
      <c r="CG35" s="25">
        <v>379524</v>
      </c>
      <c r="CH35" s="25">
        <v>393532</v>
      </c>
      <c r="CI35" s="25">
        <v>400968</v>
      </c>
      <c r="CJ35" s="25">
        <v>401968</v>
      </c>
      <c r="CK35" s="25">
        <v>422948</v>
      </c>
      <c r="CL35" s="25">
        <v>439056</v>
      </c>
      <c r="CM35" s="25">
        <v>440004</v>
      </c>
      <c r="CN35" s="25">
        <v>466096</v>
      </c>
      <c r="CO35" s="25">
        <v>485188</v>
      </c>
      <c r="CP35" s="25">
        <v>471524</v>
      </c>
      <c r="CQ35" s="25">
        <v>462296</v>
      </c>
      <c r="CR35" s="25">
        <v>454572</v>
      </c>
      <c r="CS35" s="25">
        <v>462164</v>
      </c>
      <c r="CT35" s="25">
        <v>473736</v>
      </c>
      <c r="CU35" s="25">
        <v>480208</v>
      </c>
      <c r="CV35" s="25">
        <v>482808</v>
      </c>
      <c r="CW35" s="25">
        <v>485320</v>
      </c>
      <c r="CX35" s="25">
        <v>513500</v>
      </c>
      <c r="CY35" s="25">
        <v>537548</v>
      </c>
      <c r="CZ35" s="25">
        <v>541440</v>
      </c>
      <c r="DA35" s="25">
        <v>530024</v>
      </c>
      <c r="DB35" s="25">
        <v>514284</v>
      </c>
      <c r="DC35" s="25">
        <v>522136</v>
      </c>
      <c r="DD35" s="25">
        <v>539956</v>
      </c>
      <c r="DE35" s="25">
        <v>524880</v>
      </c>
      <c r="DF35" s="25">
        <v>521528</v>
      </c>
      <c r="DG35" s="25">
        <v>494468</v>
      </c>
      <c r="DH35" s="25">
        <v>525296</v>
      </c>
      <c r="DI35" s="25">
        <v>547916</v>
      </c>
      <c r="DJ35" s="25">
        <v>558232</v>
      </c>
      <c r="DK35" s="25">
        <v>564996</v>
      </c>
      <c r="DL35" s="25">
        <v>524596</v>
      </c>
      <c r="DM35" s="25">
        <v>553228</v>
      </c>
      <c r="DN35" s="25">
        <v>563944</v>
      </c>
      <c r="DO35" s="25">
        <v>592944</v>
      </c>
      <c r="DP35" s="25">
        <v>607792</v>
      </c>
      <c r="DQ35" s="25">
        <v>576116</v>
      </c>
      <c r="DR35" s="25">
        <v>586744</v>
      </c>
      <c r="DS35" s="25">
        <v>613440</v>
      </c>
      <c r="DT35" s="25">
        <v>597960</v>
      </c>
    </row>
    <row r="36" spans="1:124" x14ac:dyDescent="0.25">
      <c r="A36" s="1" t="s">
        <v>260</v>
      </c>
      <c r="B36" s="25">
        <v>21132</v>
      </c>
      <c r="C36" s="25">
        <v>20868</v>
      </c>
      <c r="D36" s="25">
        <v>21124</v>
      </c>
      <c r="E36" s="25">
        <v>21360</v>
      </c>
      <c r="F36" s="25">
        <v>21352</v>
      </c>
      <c r="G36" s="25">
        <v>22668</v>
      </c>
      <c r="H36" s="25">
        <v>22276</v>
      </c>
      <c r="I36" s="25">
        <v>22496</v>
      </c>
      <c r="J36" s="25">
        <v>22764</v>
      </c>
      <c r="K36" s="25">
        <v>22564</v>
      </c>
      <c r="L36" s="25">
        <v>23116</v>
      </c>
      <c r="M36" s="25">
        <v>24140</v>
      </c>
      <c r="N36" s="25">
        <v>23320</v>
      </c>
      <c r="O36" s="25">
        <v>24600</v>
      </c>
      <c r="P36" s="25">
        <v>24776</v>
      </c>
      <c r="Q36" s="25">
        <v>26192</v>
      </c>
      <c r="R36" s="25">
        <v>26768</v>
      </c>
      <c r="S36" s="25">
        <v>27132</v>
      </c>
      <c r="T36" s="25">
        <v>27840</v>
      </c>
      <c r="U36" s="25">
        <v>28588</v>
      </c>
      <c r="V36" s="25">
        <v>30660</v>
      </c>
      <c r="W36" s="25">
        <v>32776</v>
      </c>
      <c r="X36" s="25">
        <v>30100</v>
      </c>
      <c r="Y36" s="25">
        <v>32420</v>
      </c>
      <c r="Z36" s="25">
        <v>33940</v>
      </c>
      <c r="AA36" s="25">
        <v>33872</v>
      </c>
      <c r="AB36" s="25">
        <v>35284</v>
      </c>
      <c r="AC36" s="25">
        <v>36488</v>
      </c>
      <c r="AD36" s="25">
        <v>37732</v>
      </c>
      <c r="AE36" s="25">
        <v>38544</v>
      </c>
      <c r="AF36" s="25">
        <v>39768</v>
      </c>
      <c r="AG36" s="25">
        <v>40256</v>
      </c>
      <c r="AH36" s="25">
        <v>40408</v>
      </c>
      <c r="AI36" s="25">
        <v>42444</v>
      </c>
      <c r="AJ36" s="25">
        <v>43360</v>
      </c>
      <c r="AK36" s="25">
        <v>44304</v>
      </c>
      <c r="AL36" s="25">
        <v>47392</v>
      </c>
      <c r="AM36" s="25">
        <v>49516</v>
      </c>
      <c r="AN36" s="25">
        <v>50024</v>
      </c>
      <c r="AO36" s="25">
        <v>50992</v>
      </c>
      <c r="AP36" s="25">
        <v>51864</v>
      </c>
      <c r="AQ36" s="25">
        <v>51808</v>
      </c>
      <c r="AR36" s="25">
        <v>53608</v>
      </c>
      <c r="AS36" s="25">
        <v>55892</v>
      </c>
      <c r="AT36" s="25">
        <v>58144</v>
      </c>
      <c r="AU36" s="25">
        <v>59312</v>
      </c>
      <c r="AV36" s="25">
        <v>61080</v>
      </c>
      <c r="AW36" s="25">
        <v>62140</v>
      </c>
      <c r="AX36" s="25">
        <v>61720</v>
      </c>
      <c r="AY36" s="25">
        <v>61736</v>
      </c>
      <c r="AZ36" s="25">
        <v>60740</v>
      </c>
      <c r="BA36" s="25">
        <v>60448</v>
      </c>
      <c r="BB36" s="25">
        <v>63256</v>
      </c>
      <c r="BC36" s="25">
        <v>64172</v>
      </c>
      <c r="BD36" s="25">
        <v>65488</v>
      </c>
      <c r="BE36" s="25">
        <v>67496</v>
      </c>
      <c r="BF36" s="25">
        <v>64692</v>
      </c>
      <c r="BG36" s="25">
        <v>61056</v>
      </c>
      <c r="BH36" s="25">
        <v>64396</v>
      </c>
      <c r="BI36" s="25">
        <v>67120</v>
      </c>
      <c r="BJ36" s="25">
        <v>67332</v>
      </c>
      <c r="BK36" s="25">
        <v>70200</v>
      </c>
      <c r="BL36" s="25">
        <v>71052</v>
      </c>
      <c r="BM36" s="25">
        <v>72768</v>
      </c>
      <c r="BN36" s="25">
        <v>72340</v>
      </c>
      <c r="BO36" s="25">
        <v>73948</v>
      </c>
      <c r="BP36" s="25">
        <v>74980</v>
      </c>
      <c r="BQ36" s="25">
        <v>76768</v>
      </c>
      <c r="BR36" s="25">
        <v>74964</v>
      </c>
      <c r="BS36" s="25">
        <v>76644</v>
      </c>
      <c r="BT36" s="25">
        <v>77684</v>
      </c>
      <c r="BU36" s="25">
        <v>78220</v>
      </c>
      <c r="BV36" s="25">
        <v>77312</v>
      </c>
      <c r="BW36" s="25">
        <v>78420</v>
      </c>
      <c r="BX36" s="25">
        <v>77292</v>
      </c>
      <c r="BY36" s="25">
        <v>77844</v>
      </c>
      <c r="BZ36" s="25">
        <v>79028</v>
      </c>
      <c r="CA36" s="25">
        <v>81216</v>
      </c>
      <c r="CB36" s="25">
        <v>82996</v>
      </c>
      <c r="CC36" s="25">
        <v>83780</v>
      </c>
      <c r="CD36" s="25">
        <v>79624</v>
      </c>
      <c r="CE36" s="25">
        <v>79644</v>
      </c>
      <c r="CF36" s="25">
        <v>79296</v>
      </c>
      <c r="CG36" s="25">
        <v>81348</v>
      </c>
      <c r="CH36" s="25">
        <v>79944</v>
      </c>
      <c r="CI36" s="25">
        <v>79952</v>
      </c>
      <c r="CJ36" s="25">
        <v>81296</v>
      </c>
      <c r="CK36" s="25">
        <v>83160</v>
      </c>
      <c r="CL36" s="25">
        <v>82940</v>
      </c>
      <c r="CM36" s="25">
        <v>86236</v>
      </c>
      <c r="CN36" s="25">
        <v>87944</v>
      </c>
      <c r="CO36" s="25">
        <v>89552</v>
      </c>
      <c r="CP36" s="25">
        <v>90872</v>
      </c>
      <c r="CQ36" s="25">
        <v>92180</v>
      </c>
      <c r="CR36" s="25">
        <v>92072</v>
      </c>
      <c r="CS36" s="25">
        <v>92768</v>
      </c>
      <c r="CT36" s="25">
        <v>93764</v>
      </c>
      <c r="CU36" s="25">
        <v>95884</v>
      </c>
      <c r="CV36" s="25">
        <v>98088</v>
      </c>
      <c r="CW36" s="25">
        <v>98148</v>
      </c>
      <c r="CX36" s="25">
        <v>98864</v>
      </c>
      <c r="CY36" s="25">
        <v>102832</v>
      </c>
      <c r="CZ36" s="25">
        <v>103436</v>
      </c>
      <c r="DA36" s="25">
        <v>104804</v>
      </c>
      <c r="DB36" s="25">
        <v>106052</v>
      </c>
      <c r="DC36" s="25">
        <v>108508</v>
      </c>
      <c r="DD36" s="25">
        <v>109808</v>
      </c>
      <c r="DE36" s="25">
        <v>110196</v>
      </c>
      <c r="DF36" s="25">
        <v>113796</v>
      </c>
      <c r="DG36" s="25">
        <v>113924</v>
      </c>
      <c r="DH36" s="25">
        <v>116536</v>
      </c>
      <c r="DI36" s="25">
        <v>118916</v>
      </c>
      <c r="DJ36" s="25">
        <v>120632</v>
      </c>
      <c r="DK36" s="25">
        <v>122416</v>
      </c>
      <c r="DL36" s="25">
        <v>122464</v>
      </c>
      <c r="DM36" s="25">
        <v>123568</v>
      </c>
      <c r="DN36" s="25">
        <v>126576</v>
      </c>
      <c r="DO36" s="25">
        <v>128228</v>
      </c>
      <c r="DP36" s="25">
        <v>128684</v>
      </c>
      <c r="DQ36" s="25">
        <v>129120</v>
      </c>
      <c r="DR36" s="25">
        <v>130844</v>
      </c>
      <c r="DS36" s="25">
        <v>134588</v>
      </c>
      <c r="DT36" s="25">
        <v>135296</v>
      </c>
    </row>
    <row r="37" spans="1:124" x14ac:dyDescent="0.25">
      <c r="A37" s="1" t="s">
        <v>261</v>
      </c>
      <c r="B37" s="25">
        <v>166248</v>
      </c>
      <c r="C37" s="25">
        <v>168876</v>
      </c>
      <c r="D37" s="25">
        <v>165896</v>
      </c>
      <c r="E37" s="25">
        <v>171104</v>
      </c>
      <c r="F37" s="25">
        <v>174796</v>
      </c>
      <c r="G37" s="25">
        <v>173640</v>
      </c>
      <c r="H37" s="25">
        <v>171656</v>
      </c>
      <c r="I37" s="25">
        <v>173188</v>
      </c>
      <c r="J37" s="25">
        <v>169464</v>
      </c>
      <c r="K37" s="25">
        <v>170380</v>
      </c>
      <c r="L37" s="25">
        <v>178248</v>
      </c>
      <c r="M37" s="25">
        <v>180036</v>
      </c>
      <c r="N37" s="25">
        <v>183220</v>
      </c>
      <c r="O37" s="25">
        <v>188264</v>
      </c>
      <c r="P37" s="25">
        <v>193568</v>
      </c>
      <c r="Q37" s="25">
        <v>197608</v>
      </c>
      <c r="R37" s="25">
        <v>205812</v>
      </c>
      <c r="S37" s="25">
        <v>213840</v>
      </c>
      <c r="T37" s="25">
        <v>220608</v>
      </c>
      <c r="U37" s="25">
        <v>229536</v>
      </c>
      <c r="V37" s="25">
        <v>231028</v>
      </c>
      <c r="W37" s="25">
        <v>249260</v>
      </c>
      <c r="X37" s="25">
        <v>252952</v>
      </c>
      <c r="Y37" s="25">
        <v>268128</v>
      </c>
      <c r="Z37" s="25">
        <v>276584</v>
      </c>
      <c r="AA37" s="25">
        <v>275232</v>
      </c>
      <c r="AB37" s="25">
        <v>271356</v>
      </c>
      <c r="AC37" s="25">
        <v>273360</v>
      </c>
      <c r="AD37" s="25">
        <v>279508</v>
      </c>
      <c r="AE37" s="25">
        <v>277788</v>
      </c>
      <c r="AF37" s="25">
        <v>290360</v>
      </c>
      <c r="AG37" s="25">
        <v>292884</v>
      </c>
      <c r="AH37" s="25">
        <v>311508</v>
      </c>
      <c r="AI37" s="25">
        <v>323148</v>
      </c>
      <c r="AJ37" s="25">
        <v>334872</v>
      </c>
      <c r="AK37" s="25">
        <v>343788</v>
      </c>
      <c r="AL37" s="25">
        <v>348652</v>
      </c>
      <c r="AM37" s="25">
        <v>352692</v>
      </c>
      <c r="AN37" s="25">
        <v>356144</v>
      </c>
      <c r="AO37" s="25">
        <v>374088</v>
      </c>
      <c r="AP37" s="25">
        <v>374012</v>
      </c>
      <c r="AQ37" s="25">
        <v>374648</v>
      </c>
      <c r="AR37" s="25">
        <v>387708</v>
      </c>
      <c r="AS37" s="25">
        <v>405900</v>
      </c>
      <c r="AT37" s="25">
        <v>413472</v>
      </c>
      <c r="AU37" s="25">
        <v>424808</v>
      </c>
      <c r="AV37" s="25">
        <v>429760</v>
      </c>
      <c r="AW37" s="25">
        <v>437780</v>
      </c>
      <c r="AX37" s="25">
        <v>425212</v>
      </c>
      <c r="AY37" s="25">
        <v>424220</v>
      </c>
      <c r="AZ37" s="25">
        <v>410688</v>
      </c>
      <c r="BA37" s="25">
        <v>401940</v>
      </c>
      <c r="BB37" s="25">
        <v>407840</v>
      </c>
      <c r="BC37" s="25">
        <v>423284</v>
      </c>
      <c r="BD37" s="25">
        <v>434388</v>
      </c>
      <c r="BE37" s="25">
        <v>436608</v>
      </c>
      <c r="BF37" s="25">
        <v>432304</v>
      </c>
      <c r="BG37" s="25">
        <v>409116</v>
      </c>
      <c r="BH37" s="25">
        <v>402944</v>
      </c>
      <c r="BI37" s="25">
        <v>410596</v>
      </c>
      <c r="BJ37" s="25">
        <v>416056</v>
      </c>
      <c r="BK37" s="25">
        <v>443984</v>
      </c>
      <c r="BL37" s="25">
        <v>451500</v>
      </c>
      <c r="BM37" s="25">
        <v>444384</v>
      </c>
      <c r="BN37" s="25">
        <v>457924</v>
      </c>
      <c r="BO37" s="25">
        <v>465988</v>
      </c>
      <c r="BP37" s="25">
        <v>469036</v>
      </c>
      <c r="BQ37" s="25">
        <v>477980</v>
      </c>
      <c r="BR37" s="25">
        <v>475892</v>
      </c>
      <c r="BS37" s="25">
        <v>487940</v>
      </c>
      <c r="BT37" s="25">
        <v>493888</v>
      </c>
      <c r="BU37" s="25">
        <v>496788</v>
      </c>
      <c r="BV37" s="25">
        <v>510516</v>
      </c>
      <c r="BW37" s="25">
        <v>506496</v>
      </c>
      <c r="BX37" s="25">
        <v>506172</v>
      </c>
      <c r="BY37" s="25">
        <v>499620</v>
      </c>
      <c r="BZ37" s="25">
        <v>514020</v>
      </c>
      <c r="CA37" s="25">
        <v>544048</v>
      </c>
      <c r="CB37" s="25">
        <v>556240</v>
      </c>
      <c r="CC37" s="25">
        <v>548368</v>
      </c>
      <c r="CD37" s="25">
        <v>481660</v>
      </c>
      <c r="CE37" s="25">
        <v>454340</v>
      </c>
      <c r="CF37" s="25">
        <v>467904</v>
      </c>
      <c r="CG37" s="25">
        <v>479092</v>
      </c>
      <c r="CH37" s="25">
        <v>497576</v>
      </c>
      <c r="CI37" s="25">
        <v>511464</v>
      </c>
      <c r="CJ37" s="25">
        <v>529224</v>
      </c>
      <c r="CK37" s="25">
        <v>530348</v>
      </c>
      <c r="CL37" s="25">
        <v>544496</v>
      </c>
      <c r="CM37" s="25">
        <v>558292</v>
      </c>
      <c r="CN37" s="25">
        <v>568840</v>
      </c>
      <c r="CO37" s="25">
        <v>586424</v>
      </c>
      <c r="CP37" s="25">
        <v>587656</v>
      </c>
      <c r="CQ37" s="25">
        <v>592928</v>
      </c>
      <c r="CR37" s="25">
        <v>589516</v>
      </c>
      <c r="CS37" s="25">
        <v>586448</v>
      </c>
      <c r="CT37" s="25">
        <v>596984</v>
      </c>
      <c r="CU37" s="25">
        <v>603272</v>
      </c>
      <c r="CV37" s="25">
        <v>612204</v>
      </c>
      <c r="CW37" s="25">
        <v>614744</v>
      </c>
      <c r="CX37" s="25">
        <v>630872</v>
      </c>
      <c r="CY37" s="25">
        <v>652604</v>
      </c>
      <c r="CZ37" s="25">
        <v>653896</v>
      </c>
      <c r="DA37" s="25">
        <v>667332</v>
      </c>
      <c r="DB37" s="25">
        <v>674904</v>
      </c>
      <c r="DC37" s="25">
        <v>677300</v>
      </c>
      <c r="DD37" s="25">
        <v>690492</v>
      </c>
      <c r="DE37" s="25">
        <v>689380</v>
      </c>
      <c r="DF37" s="25">
        <v>689740</v>
      </c>
      <c r="DG37" s="25">
        <v>673580</v>
      </c>
      <c r="DH37" s="25">
        <v>692180</v>
      </c>
      <c r="DI37" s="25">
        <v>687972</v>
      </c>
      <c r="DJ37" s="25">
        <v>708772</v>
      </c>
      <c r="DK37" s="25">
        <v>732260</v>
      </c>
      <c r="DL37" s="25">
        <v>707620</v>
      </c>
      <c r="DM37" s="25">
        <v>730984</v>
      </c>
      <c r="DN37" s="25">
        <v>738540</v>
      </c>
      <c r="DO37" s="25">
        <v>764656</v>
      </c>
      <c r="DP37" s="25">
        <v>764832</v>
      </c>
      <c r="DQ37" s="25">
        <v>759624</v>
      </c>
      <c r="DR37" s="25">
        <v>775000</v>
      </c>
      <c r="DS37" s="25">
        <v>770360</v>
      </c>
      <c r="DT37" s="25">
        <v>765256</v>
      </c>
    </row>
    <row r="38" spans="1:124" x14ac:dyDescent="0.25">
      <c r="A38" s="1" t="s">
        <v>262</v>
      </c>
      <c r="B38" s="25">
        <v>138792</v>
      </c>
      <c r="C38" s="25">
        <v>141032</v>
      </c>
      <c r="D38" s="25">
        <v>137792</v>
      </c>
      <c r="E38" s="25">
        <v>141604</v>
      </c>
      <c r="F38" s="25">
        <v>143860</v>
      </c>
      <c r="G38" s="25">
        <v>142168</v>
      </c>
      <c r="H38" s="25">
        <v>139392</v>
      </c>
      <c r="I38" s="25">
        <v>140720</v>
      </c>
      <c r="J38" s="25">
        <v>137760</v>
      </c>
      <c r="K38" s="25">
        <v>137344</v>
      </c>
      <c r="L38" s="25">
        <v>144656</v>
      </c>
      <c r="M38" s="25">
        <v>144316</v>
      </c>
      <c r="N38" s="25">
        <v>147628</v>
      </c>
      <c r="O38" s="25">
        <v>151720</v>
      </c>
      <c r="P38" s="25">
        <v>157964</v>
      </c>
      <c r="Q38" s="25">
        <v>161656</v>
      </c>
      <c r="R38" s="25">
        <v>167672</v>
      </c>
      <c r="S38" s="25">
        <v>174400</v>
      </c>
      <c r="T38" s="25">
        <v>178964</v>
      </c>
      <c r="U38" s="25">
        <v>187856</v>
      </c>
      <c r="V38" s="25">
        <v>188112</v>
      </c>
      <c r="W38" s="25">
        <v>205080</v>
      </c>
      <c r="X38" s="25">
        <v>212680</v>
      </c>
      <c r="Y38" s="25">
        <v>226660</v>
      </c>
      <c r="Z38" s="25">
        <v>233880</v>
      </c>
      <c r="AA38" s="25">
        <v>231644</v>
      </c>
      <c r="AB38" s="25">
        <v>226844</v>
      </c>
      <c r="AC38" s="25">
        <v>227996</v>
      </c>
      <c r="AD38" s="25">
        <v>233852</v>
      </c>
      <c r="AE38" s="25">
        <v>231372</v>
      </c>
      <c r="AF38" s="25">
        <v>242328</v>
      </c>
      <c r="AG38" s="25">
        <v>244040</v>
      </c>
      <c r="AH38" s="25">
        <v>262284</v>
      </c>
      <c r="AI38" s="25">
        <v>273536</v>
      </c>
      <c r="AJ38" s="25">
        <v>283856</v>
      </c>
      <c r="AK38" s="25">
        <v>292324</v>
      </c>
      <c r="AL38" s="25">
        <v>295400</v>
      </c>
      <c r="AM38" s="25">
        <v>298196</v>
      </c>
      <c r="AN38" s="25">
        <v>301828</v>
      </c>
      <c r="AO38" s="25">
        <v>318632</v>
      </c>
      <c r="AP38" s="25">
        <v>317716</v>
      </c>
      <c r="AQ38" s="25">
        <v>317436</v>
      </c>
      <c r="AR38" s="25">
        <v>328948</v>
      </c>
      <c r="AS38" s="25">
        <v>344364</v>
      </c>
      <c r="AT38" s="25">
        <v>351452</v>
      </c>
      <c r="AU38" s="25">
        <v>360928</v>
      </c>
      <c r="AV38" s="25">
        <v>365564</v>
      </c>
      <c r="AW38" s="25">
        <v>371712</v>
      </c>
      <c r="AX38" s="25">
        <v>358712</v>
      </c>
      <c r="AY38" s="25">
        <v>358444</v>
      </c>
      <c r="AZ38" s="25">
        <v>345816</v>
      </c>
      <c r="BA38" s="25">
        <v>336748</v>
      </c>
      <c r="BB38" s="25">
        <v>342588</v>
      </c>
      <c r="BC38" s="25">
        <v>354400</v>
      </c>
      <c r="BD38" s="25">
        <v>364044</v>
      </c>
      <c r="BE38" s="25">
        <v>365504</v>
      </c>
      <c r="BF38" s="25">
        <v>361928</v>
      </c>
      <c r="BG38" s="25">
        <v>341292</v>
      </c>
      <c r="BH38" s="25">
        <v>331432</v>
      </c>
      <c r="BI38" s="25">
        <v>336156</v>
      </c>
      <c r="BJ38" s="25">
        <v>341180</v>
      </c>
      <c r="BK38" s="25">
        <v>367568</v>
      </c>
      <c r="BL38" s="25">
        <v>375992</v>
      </c>
      <c r="BM38" s="25">
        <v>368352</v>
      </c>
      <c r="BN38" s="25">
        <v>379380</v>
      </c>
      <c r="BO38" s="25">
        <v>386504</v>
      </c>
      <c r="BP38" s="25">
        <v>388692</v>
      </c>
      <c r="BQ38" s="25">
        <v>396784</v>
      </c>
      <c r="BR38" s="25">
        <v>393836</v>
      </c>
      <c r="BS38" s="25">
        <v>405340</v>
      </c>
      <c r="BT38" s="25">
        <v>408884</v>
      </c>
      <c r="BU38" s="25">
        <v>411456</v>
      </c>
      <c r="BV38" s="25">
        <v>423652</v>
      </c>
      <c r="BW38" s="25">
        <v>417556</v>
      </c>
      <c r="BX38" s="25">
        <v>417044</v>
      </c>
      <c r="BY38" s="25">
        <v>406308</v>
      </c>
      <c r="BZ38" s="25">
        <v>419388</v>
      </c>
      <c r="CA38" s="25">
        <v>447940</v>
      </c>
      <c r="CB38" s="25">
        <v>458388</v>
      </c>
      <c r="CC38" s="25">
        <v>450044</v>
      </c>
      <c r="CD38" s="25">
        <v>383156</v>
      </c>
      <c r="CE38" s="25">
        <v>358736</v>
      </c>
      <c r="CF38" s="25">
        <v>373368</v>
      </c>
      <c r="CG38" s="25">
        <v>382020</v>
      </c>
      <c r="CH38" s="25">
        <v>396208</v>
      </c>
      <c r="CI38" s="25">
        <v>409004</v>
      </c>
      <c r="CJ38" s="25">
        <v>426124</v>
      </c>
      <c r="CK38" s="25">
        <v>424680</v>
      </c>
      <c r="CL38" s="25">
        <v>439676</v>
      </c>
      <c r="CM38" s="25">
        <v>449160</v>
      </c>
      <c r="CN38" s="25">
        <v>459644</v>
      </c>
      <c r="CO38" s="25">
        <v>477100</v>
      </c>
      <c r="CP38" s="25">
        <v>475624</v>
      </c>
      <c r="CQ38" s="25">
        <v>479424</v>
      </c>
      <c r="CR38" s="25">
        <v>474488</v>
      </c>
      <c r="CS38" s="25">
        <v>471152</v>
      </c>
      <c r="CT38" s="25">
        <v>479880</v>
      </c>
      <c r="CU38" s="25">
        <v>484976</v>
      </c>
      <c r="CV38" s="25">
        <v>491844</v>
      </c>
      <c r="CW38" s="25">
        <v>494336</v>
      </c>
      <c r="CX38" s="25">
        <v>507708</v>
      </c>
      <c r="CY38" s="25">
        <v>526576</v>
      </c>
      <c r="CZ38" s="25">
        <v>527708</v>
      </c>
      <c r="DA38" s="25">
        <v>538212</v>
      </c>
      <c r="DB38" s="25">
        <v>543640</v>
      </c>
      <c r="DC38" s="25">
        <v>543072</v>
      </c>
      <c r="DD38" s="25">
        <v>555340</v>
      </c>
      <c r="DE38" s="25">
        <v>554200</v>
      </c>
      <c r="DF38" s="25">
        <v>552472</v>
      </c>
      <c r="DG38" s="25">
        <v>536276</v>
      </c>
      <c r="DH38" s="25">
        <v>553280</v>
      </c>
      <c r="DI38" s="25">
        <v>547368</v>
      </c>
      <c r="DJ38" s="25">
        <v>565024</v>
      </c>
      <c r="DK38" s="25">
        <v>588164</v>
      </c>
      <c r="DL38" s="25">
        <v>561824</v>
      </c>
      <c r="DM38" s="25">
        <v>582612</v>
      </c>
      <c r="DN38" s="25">
        <v>592540</v>
      </c>
      <c r="DO38" s="25">
        <v>613804</v>
      </c>
      <c r="DP38" s="25">
        <v>615220</v>
      </c>
      <c r="DQ38" s="25">
        <v>607752</v>
      </c>
      <c r="DR38" s="25">
        <v>621232</v>
      </c>
      <c r="DS38" s="25">
        <v>617624</v>
      </c>
      <c r="DT38" s="25">
        <v>613508</v>
      </c>
    </row>
    <row r="39" spans="1:124" x14ac:dyDescent="0.25">
      <c r="A39" s="1" t="s">
        <v>263</v>
      </c>
      <c r="B39" s="25">
        <v>27456</v>
      </c>
      <c r="C39" s="25">
        <v>27844</v>
      </c>
      <c r="D39" s="25">
        <v>28104</v>
      </c>
      <c r="E39" s="25">
        <v>29500</v>
      </c>
      <c r="F39" s="25">
        <v>30936</v>
      </c>
      <c r="G39" s="25">
        <v>31472</v>
      </c>
      <c r="H39" s="25">
        <v>32264</v>
      </c>
      <c r="I39" s="25">
        <v>32468</v>
      </c>
      <c r="J39" s="25">
        <v>31704</v>
      </c>
      <c r="K39" s="25">
        <v>33036</v>
      </c>
      <c r="L39" s="25">
        <v>33592</v>
      </c>
      <c r="M39" s="25">
        <v>35720</v>
      </c>
      <c r="N39" s="25">
        <v>35592</v>
      </c>
      <c r="O39" s="25">
        <v>36544</v>
      </c>
      <c r="P39" s="25">
        <v>35604</v>
      </c>
      <c r="Q39" s="25">
        <v>35952</v>
      </c>
      <c r="R39" s="25">
        <v>38140</v>
      </c>
      <c r="S39" s="25">
        <v>39440</v>
      </c>
      <c r="T39" s="25">
        <v>41644</v>
      </c>
      <c r="U39" s="25">
        <v>41680</v>
      </c>
      <c r="V39" s="25">
        <v>42916</v>
      </c>
      <c r="W39" s="25">
        <v>44180</v>
      </c>
      <c r="X39" s="25">
        <v>40272</v>
      </c>
      <c r="Y39" s="25">
        <v>41468</v>
      </c>
      <c r="Z39" s="25">
        <v>42704</v>
      </c>
      <c r="AA39" s="25">
        <v>43588</v>
      </c>
      <c r="AB39" s="25">
        <v>44512</v>
      </c>
      <c r="AC39" s="25">
        <v>45364</v>
      </c>
      <c r="AD39" s="25">
        <v>45656</v>
      </c>
      <c r="AE39" s="25">
        <v>46416</v>
      </c>
      <c r="AF39" s="25">
        <v>48032</v>
      </c>
      <c r="AG39" s="25">
        <v>48844</v>
      </c>
      <c r="AH39" s="25">
        <v>49224</v>
      </c>
      <c r="AI39" s="25">
        <v>49612</v>
      </c>
      <c r="AJ39" s="25">
        <v>51016</v>
      </c>
      <c r="AK39" s="25">
        <v>51464</v>
      </c>
      <c r="AL39" s="25">
        <v>53252</v>
      </c>
      <c r="AM39" s="25">
        <v>54496</v>
      </c>
      <c r="AN39" s="25">
        <v>54316</v>
      </c>
      <c r="AO39" s="25">
        <v>55456</v>
      </c>
      <c r="AP39" s="25">
        <v>56296</v>
      </c>
      <c r="AQ39" s="25">
        <v>57212</v>
      </c>
      <c r="AR39" s="25">
        <v>58760</v>
      </c>
      <c r="AS39" s="25">
        <v>61536</v>
      </c>
      <c r="AT39" s="25">
        <v>62020</v>
      </c>
      <c r="AU39" s="25">
        <v>63880</v>
      </c>
      <c r="AV39" s="25">
        <v>64196</v>
      </c>
      <c r="AW39" s="25">
        <v>66068</v>
      </c>
      <c r="AX39" s="25">
        <v>66500</v>
      </c>
      <c r="AY39" s="25">
        <v>65776</v>
      </c>
      <c r="AZ39" s="25">
        <v>64872</v>
      </c>
      <c r="BA39" s="25">
        <v>65192</v>
      </c>
      <c r="BB39" s="25">
        <v>65252</v>
      </c>
      <c r="BC39" s="25">
        <v>68884</v>
      </c>
      <c r="BD39" s="25">
        <v>70344</v>
      </c>
      <c r="BE39" s="25">
        <v>71104</v>
      </c>
      <c r="BF39" s="25">
        <v>70376</v>
      </c>
      <c r="BG39" s="25">
        <v>67824</v>
      </c>
      <c r="BH39" s="25">
        <v>71512</v>
      </c>
      <c r="BI39" s="25">
        <v>74440</v>
      </c>
      <c r="BJ39" s="25">
        <v>74876</v>
      </c>
      <c r="BK39" s="25">
        <v>76416</v>
      </c>
      <c r="BL39" s="25">
        <v>75508</v>
      </c>
      <c r="BM39" s="25">
        <v>76032</v>
      </c>
      <c r="BN39" s="25">
        <v>78544</v>
      </c>
      <c r="BO39" s="25">
        <v>79484</v>
      </c>
      <c r="BP39" s="25">
        <v>80344</v>
      </c>
      <c r="BQ39" s="25">
        <v>81196</v>
      </c>
      <c r="BR39" s="25">
        <v>82056</v>
      </c>
      <c r="BS39" s="25">
        <v>82600</v>
      </c>
      <c r="BT39" s="25">
        <v>85004</v>
      </c>
      <c r="BU39" s="25">
        <v>85332</v>
      </c>
      <c r="BV39" s="25">
        <v>86864</v>
      </c>
      <c r="BW39" s="25">
        <v>88940</v>
      </c>
      <c r="BX39" s="25">
        <v>89128</v>
      </c>
      <c r="BY39" s="25">
        <v>93312</v>
      </c>
      <c r="BZ39" s="25">
        <v>94632</v>
      </c>
      <c r="CA39" s="25">
        <v>96108</v>
      </c>
      <c r="CB39" s="25">
        <v>97852</v>
      </c>
      <c r="CC39" s="25">
        <v>98324</v>
      </c>
      <c r="CD39" s="25">
        <v>98504</v>
      </c>
      <c r="CE39" s="25">
        <v>95604</v>
      </c>
      <c r="CF39" s="25">
        <v>94536</v>
      </c>
      <c r="CG39" s="25">
        <v>97072</v>
      </c>
      <c r="CH39" s="25">
        <v>101368</v>
      </c>
      <c r="CI39" s="25">
        <v>102460</v>
      </c>
      <c r="CJ39" s="25">
        <v>103100</v>
      </c>
      <c r="CK39" s="25">
        <v>105668</v>
      </c>
      <c r="CL39" s="25">
        <v>104820</v>
      </c>
      <c r="CM39" s="25">
        <v>109132</v>
      </c>
      <c r="CN39" s="25">
        <v>109196</v>
      </c>
      <c r="CO39" s="25">
        <v>109324</v>
      </c>
      <c r="CP39" s="25">
        <v>112032</v>
      </c>
      <c r="CQ39" s="25">
        <v>113504</v>
      </c>
      <c r="CR39" s="25">
        <v>115028</v>
      </c>
      <c r="CS39" s="25">
        <v>115296</v>
      </c>
      <c r="CT39" s="25">
        <v>117104</v>
      </c>
      <c r="CU39" s="25">
        <v>118296</v>
      </c>
      <c r="CV39" s="25">
        <v>120360</v>
      </c>
      <c r="CW39" s="25">
        <v>120408</v>
      </c>
      <c r="CX39" s="25">
        <v>123164</v>
      </c>
      <c r="CY39" s="25">
        <v>126028</v>
      </c>
      <c r="CZ39" s="25">
        <v>126188</v>
      </c>
      <c r="DA39" s="25">
        <v>129120</v>
      </c>
      <c r="DB39" s="25">
        <v>131264</v>
      </c>
      <c r="DC39" s="25">
        <v>134228</v>
      </c>
      <c r="DD39" s="25">
        <v>135152</v>
      </c>
      <c r="DE39" s="25">
        <v>135180</v>
      </c>
      <c r="DF39" s="25">
        <v>137268</v>
      </c>
      <c r="DG39" s="25">
        <v>137304</v>
      </c>
      <c r="DH39" s="25">
        <v>138900</v>
      </c>
      <c r="DI39" s="25">
        <v>140604</v>
      </c>
      <c r="DJ39" s="25">
        <v>143748</v>
      </c>
      <c r="DK39" s="25">
        <v>144096</v>
      </c>
      <c r="DL39" s="25">
        <v>145796</v>
      </c>
      <c r="DM39" s="25">
        <v>148372</v>
      </c>
      <c r="DN39" s="25">
        <v>146000</v>
      </c>
      <c r="DO39" s="25">
        <v>150852</v>
      </c>
      <c r="DP39" s="25">
        <v>149612</v>
      </c>
      <c r="DQ39" s="25">
        <v>151872</v>
      </c>
      <c r="DR39" s="25">
        <v>153768</v>
      </c>
      <c r="DS39" s="25">
        <v>152736</v>
      </c>
      <c r="DT39" s="25">
        <v>151748</v>
      </c>
    </row>
    <row r="40" spans="1:124" x14ac:dyDescent="0.25">
      <c r="A40" s="1" t="s">
        <v>264</v>
      </c>
      <c r="B40" s="25">
        <v>2824</v>
      </c>
      <c r="C40" s="1">
        <v>588</v>
      </c>
      <c r="D40" s="1">
        <v>-700</v>
      </c>
      <c r="E40" s="1">
        <v>968</v>
      </c>
      <c r="F40" s="1">
        <v>464</v>
      </c>
      <c r="G40" s="1">
        <v>860</v>
      </c>
      <c r="H40" s="1">
        <v>408</v>
      </c>
      <c r="I40" s="1">
        <v>544</v>
      </c>
      <c r="J40" s="1">
        <v>-272</v>
      </c>
      <c r="K40" s="1">
        <v>-476</v>
      </c>
      <c r="L40" s="25">
        <v>-1308</v>
      </c>
      <c r="M40" s="25">
        <v>-1364</v>
      </c>
      <c r="N40" s="25">
        <v>-1900</v>
      </c>
      <c r="O40" s="1">
        <v>-920</v>
      </c>
      <c r="P40" s="25">
        <v>-1076</v>
      </c>
      <c r="Q40" s="25">
        <v>-1412</v>
      </c>
      <c r="R40" s="1">
        <v>480</v>
      </c>
      <c r="S40" s="1">
        <v>324</v>
      </c>
      <c r="T40" s="25">
        <v>-1448</v>
      </c>
      <c r="U40" s="1">
        <v>-720</v>
      </c>
      <c r="V40" s="25">
        <v>1232</v>
      </c>
      <c r="W40" s="1">
        <v>-696</v>
      </c>
      <c r="X40" s="1">
        <v>224</v>
      </c>
      <c r="Y40" s="1">
        <v>748</v>
      </c>
      <c r="Z40" s="1">
        <v>-748</v>
      </c>
      <c r="AA40" s="1">
        <v>520</v>
      </c>
      <c r="AB40" s="1">
        <v>-144</v>
      </c>
      <c r="AC40" s="1">
        <v>380</v>
      </c>
      <c r="AD40" s="1">
        <v>264</v>
      </c>
      <c r="AE40" s="1">
        <v>112</v>
      </c>
      <c r="AF40" s="1">
        <v>-976</v>
      </c>
      <c r="AG40" s="25">
        <v>-1096</v>
      </c>
      <c r="AH40" s="1">
        <v>548</v>
      </c>
      <c r="AI40" s="25">
        <v>1236</v>
      </c>
      <c r="AJ40" s="1">
        <v>748</v>
      </c>
      <c r="AK40" s="25">
        <v>2048</v>
      </c>
      <c r="AL40" s="1">
        <v>908</v>
      </c>
      <c r="AM40" s="25">
        <v>1156</v>
      </c>
      <c r="AN40" s="25">
        <v>-1024</v>
      </c>
      <c r="AO40" s="25">
        <v>1164</v>
      </c>
      <c r="AP40" s="25">
        <v>1636</v>
      </c>
      <c r="AQ40" s="1">
        <v>964</v>
      </c>
      <c r="AR40" s="1">
        <v>940</v>
      </c>
      <c r="AS40" s="25">
        <v>2136</v>
      </c>
      <c r="AT40" s="25">
        <v>1564</v>
      </c>
      <c r="AU40" s="25">
        <v>1676</v>
      </c>
      <c r="AV40" s="25">
        <v>1308</v>
      </c>
      <c r="AW40" s="1">
        <v>-472</v>
      </c>
      <c r="AX40" s="1">
        <v>600</v>
      </c>
      <c r="AY40" s="1">
        <v>-528</v>
      </c>
      <c r="AZ40" s="1">
        <v>-956</v>
      </c>
      <c r="BA40" s="1">
        <v>432</v>
      </c>
      <c r="BB40" s="25">
        <v>1452</v>
      </c>
      <c r="BC40" s="1">
        <v>536</v>
      </c>
      <c r="BD40" s="1">
        <v>980</v>
      </c>
      <c r="BE40" s="1">
        <v>-72</v>
      </c>
      <c r="BF40" s="25">
        <v>2008</v>
      </c>
      <c r="BG40" s="25">
        <v>1292</v>
      </c>
      <c r="BH40" s="1">
        <v>44</v>
      </c>
      <c r="BI40" s="1">
        <v>172</v>
      </c>
      <c r="BJ40" s="1">
        <v>856</v>
      </c>
      <c r="BK40" s="1">
        <v>-28</v>
      </c>
      <c r="BL40" s="1">
        <v>-64</v>
      </c>
      <c r="BM40" s="1">
        <v>236</v>
      </c>
      <c r="BN40" s="1">
        <v>-308</v>
      </c>
      <c r="BO40" s="1">
        <v>988</v>
      </c>
      <c r="BP40" s="25">
        <v>1444</v>
      </c>
      <c r="BQ40" s="1">
        <v>-252</v>
      </c>
      <c r="BR40" s="1">
        <v>-820</v>
      </c>
      <c r="BS40" s="1">
        <v>768</v>
      </c>
      <c r="BT40" s="1">
        <v>-776</v>
      </c>
      <c r="BU40" s="1">
        <v>-36</v>
      </c>
      <c r="BV40" s="1">
        <v>-976</v>
      </c>
      <c r="BW40" s="1">
        <v>-696</v>
      </c>
      <c r="BX40" s="25">
        <v>-1204</v>
      </c>
      <c r="BY40" s="25">
        <v>-1048</v>
      </c>
      <c r="BZ40" s="1">
        <v>-72</v>
      </c>
      <c r="CA40" s="1">
        <v>552</v>
      </c>
      <c r="CB40" s="25">
        <v>-1160</v>
      </c>
      <c r="CC40" s="1">
        <v>-620</v>
      </c>
      <c r="CD40" s="1">
        <v>-208</v>
      </c>
      <c r="CE40" s="25">
        <v>-1328</v>
      </c>
      <c r="CF40" s="25">
        <v>-1484</v>
      </c>
      <c r="CG40" s="1">
        <v>-392</v>
      </c>
      <c r="CH40" s="1">
        <v>-848</v>
      </c>
      <c r="CI40" s="25">
        <v>-1064</v>
      </c>
      <c r="CJ40" s="25">
        <v>-2136</v>
      </c>
      <c r="CK40" s="25">
        <v>-1440</v>
      </c>
      <c r="CL40" s="25">
        <v>-1152</v>
      </c>
      <c r="CM40" s="1">
        <v>-912</v>
      </c>
      <c r="CN40" s="25">
        <v>-1240</v>
      </c>
      <c r="CO40" s="1">
        <v>-820</v>
      </c>
      <c r="CP40" s="25">
        <v>-1504</v>
      </c>
      <c r="CQ40" s="25">
        <v>-1188</v>
      </c>
      <c r="CR40" s="1">
        <v>-404</v>
      </c>
      <c r="CS40" s="25">
        <v>-1028</v>
      </c>
      <c r="CT40" s="25">
        <v>-1408</v>
      </c>
      <c r="CU40" s="1">
        <v>528</v>
      </c>
      <c r="CV40" s="25">
        <v>1612</v>
      </c>
      <c r="CW40" s="25">
        <v>-1172</v>
      </c>
      <c r="CX40" s="25">
        <v>-1556</v>
      </c>
      <c r="CY40" s="1">
        <v>-220</v>
      </c>
      <c r="CZ40" s="1">
        <v>244</v>
      </c>
      <c r="DA40" s="1">
        <v>-704</v>
      </c>
      <c r="DB40" s="1">
        <v>-216</v>
      </c>
      <c r="DC40" s="1">
        <v>-816</v>
      </c>
      <c r="DD40" s="25">
        <v>-1268</v>
      </c>
      <c r="DE40" s="25">
        <v>-1160</v>
      </c>
      <c r="DF40" s="25">
        <v>1168</v>
      </c>
      <c r="DG40" s="25">
        <v>1528</v>
      </c>
      <c r="DH40" s="25">
        <v>1272</v>
      </c>
      <c r="DI40" s="25">
        <v>1312</v>
      </c>
      <c r="DJ40" s="25">
        <v>-1388</v>
      </c>
      <c r="DK40" s="25">
        <v>1624</v>
      </c>
      <c r="DL40" s="25">
        <v>1456</v>
      </c>
      <c r="DM40" s="25">
        <v>-1404</v>
      </c>
      <c r="DN40" s="25">
        <v>-1412</v>
      </c>
      <c r="DO40" s="1">
        <v>-956</v>
      </c>
      <c r="DP40" s="25">
        <v>1436</v>
      </c>
      <c r="DQ40" s="1">
        <v>696</v>
      </c>
      <c r="DR40" s="25">
        <v>1456</v>
      </c>
      <c r="DS40" s="1">
        <v>-924</v>
      </c>
      <c r="DT40" s="1">
        <v>684</v>
      </c>
    </row>
    <row r="41" spans="1:124" x14ac:dyDescent="0.25">
      <c r="A41" s="1" t="s">
        <v>265</v>
      </c>
      <c r="B41" s="25">
        <v>656160</v>
      </c>
      <c r="C41" s="25">
        <v>669792</v>
      </c>
      <c r="D41" s="25">
        <v>679132</v>
      </c>
      <c r="E41" s="25">
        <v>681232</v>
      </c>
      <c r="F41" s="25">
        <v>691928</v>
      </c>
      <c r="G41" s="25">
        <v>695624</v>
      </c>
      <c r="H41" s="25">
        <v>697684</v>
      </c>
      <c r="I41" s="25">
        <v>696768</v>
      </c>
      <c r="J41" s="25">
        <v>694008</v>
      </c>
      <c r="K41" s="25">
        <v>701572</v>
      </c>
      <c r="L41" s="25">
        <v>704796</v>
      </c>
      <c r="M41" s="25">
        <v>706716</v>
      </c>
      <c r="N41" s="25">
        <v>710008</v>
      </c>
      <c r="O41" s="25">
        <v>714744</v>
      </c>
      <c r="P41" s="25">
        <v>721660</v>
      </c>
      <c r="Q41" s="25">
        <v>727332</v>
      </c>
      <c r="R41" s="25">
        <v>733952</v>
      </c>
      <c r="S41" s="25">
        <v>745360</v>
      </c>
      <c r="T41" s="25">
        <v>750068</v>
      </c>
      <c r="U41" s="25">
        <v>758768</v>
      </c>
      <c r="V41" s="25">
        <v>772656</v>
      </c>
      <c r="W41" s="25">
        <v>783660</v>
      </c>
      <c r="X41" s="25">
        <v>800784</v>
      </c>
      <c r="Y41" s="25">
        <v>810788</v>
      </c>
      <c r="Z41" s="25">
        <v>823972</v>
      </c>
      <c r="AA41" s="25">
        <v>828856</v>
      </c>
      <c r="AB41" s="25">
        <v>832976</v>
      </c>
      <c r="AC41" s="25">
        <v>840680</v>
      </c>
      <c r="AD41" s="25">
        <v>844208</v>
      </c>
      <c r="AE41" s="25">
        <v>852904</v>
      </c>
      <c r="AF41" s="25">
        <v>864544</v>
      </c>
      <c r="AG41" s="25">
        <v>877680</v>
      </c>
      <c r="AH41" s="25">
        <v>891748</v>
      </c>
      <c r="AI41" s="25">
        <v>899412</v>
      </c>
      <c r="AJ41" s="25">
        <v>912564</v>
      </c>
      <c r="AK41" s="25">
        <v>923980</v>
      </c>
      <c r="AL41" s="25">
        <v>934612</v>
      </c>
      <c r="AM41" s="25">
        <v>935212</v>
      </c>
      <c r="AN41" s="25">
        <v>938872</v>
      </c>
      <c r="AO41" s="25">
        <v>953496</v>
      </c>
      <c r="AP41" s="25">
        <v>975240</v>
      </c>
      <c r="AQ41" s="25">
        <v>994172</v>
      </c>
      <c r="AR41" s="25">
        <v>1021308</v>
      </c>
      <c r="AS41" s="25">
        <v>1040988</v>
      </c>
      <c r="AT41" s="25">
        <v>1070188</v>
      </c>
      <c r="AU41" s="25">
        <v>1099448</v>
      </c>
      <c r="AV41" s="25">
        <v>1121768</v>
      </c>
      <c r="AW41" s="25">
        <v>1132880</v>
      </c>
      <c r="AX41" s="25">
        <v>1149924</v>
      </c>
      <c r="AY41" s="25">
        <v>1152860</v>
      </c>
      <c r="AZ41" s="25">
        <v>1138804</v>
      </c>
      <c r="BA41" s="25">
        <v>1136584</v>
      </c>
      <c r="BB41" s="25">
        <v>1158640</v>
      </c>
      <c r="BC41" s="25">
        <v>1185892</v>
      </c>
      <c r="BD41" s="25">
        <v>1204144</v>
      </c>
      <c r="BE41" s="25">
        <v>1226100</v>
      </c>
      <c r="BF41" s="25">
        <v>1250088</v>
      </c>
      <c r="BG41" s="25">
        <v>1237720</v>
      </c>
      <c r="BH41" s="25">
        <v>1258296</v>
      </c>
      <c r="BI41" s="25">
        <v>1272884</v>
      </c>
      <c r="BJ41" s="25">
        <v>1296216</v>
      </c>
      <c r="BK41" s="25">
        <v>1328148</v>
      </c>
      <c r="BL41" s="25">
        <v>1351480</v>
      </c>
      <c r="BM41" s="25">
        <v>1367080</v>
      </c>
      <c r="BN41" s="25">
        <v>1380324</v>
      </c>
      <c r="BO41" s="25">
        <v>1399608</v>
      </c>
      <c r="BP41" s="25">
        <v>1436992</v>
      </c>
      <c r="BQ41" s="25">
        <v>1469436</v>
      </c>
      <c r="BR41" s="25">
        <v>1476000</v>
      </c>
      <c r="BS41" s="25">
        <v>1490716</v>
      </c>
      <c r="BT41" s="25">
        <v>1504936</v>
      </c>
      <c r="BU41" s="25">
        <v>1514764</v>
      </c>
      <c r="BV41" s="25">
        <v>1547276</v>
      </c>
      <c r="BW41" s="25">
        <v>1576612</v>
      </c>
      <c r="BX41" s="25">
        <v>1582248</v>
      </c>
      <c r="BY41" s="25">
        <v>1604508</v>
      </c>
      <c r="BZ41" s="25">
        <v>1637296</v>
      </c>
      <c r="CA41" s="25">
        <v>1677448</v>
      </c>
      <c r="CB41" s="25">
        <v>1694512</v>
      </c>
      <c r="CC41" s="25">
        <v>1618908</v>
      </c>
      <c r="CD41" s="25">
        <v>1557232</v>
      </c>
      <c r="CE41" s="25">
        <v>1548488</v>
      </c>
      <c r="CF41" s="25">
        <v>1567924</v>
      </c>
      <c r="CG41" s="25">
        <v>1611692</v>
      </c>
      <c r="CH41" s="25">
        <v>1644032</v>
      </c>
      <c r="CI41" s="25">
        <v>1653240</v>
      </c>
      <c r="CJ41" s="25">
        <v>1665372</v>
      </c>
      <c r="CK41" s="25">
        <v>1701548</v>
      </c>
      <c r="CL41" s="25">
        <v>1737952</v>
      </c>
      <c r="CM41" s="25">
        <v>1759852</v>
      </c>
      <c r="CN41" s="25">
        <v>1785748</v>
      </c>
      <c r="CO41" s="25">
        <v>1812700</v>
      </c>
      <c r="CP41" s="25">
        <v>1815120</v>
      </c>
      <c r="CQ41" s="25">
        <v>1818984</v>
      </c>
      <c r="CR41" s="25">
        <v>1830636</v>
      </c>
      <c r="CS41" s="25">
        <v>1844064</v>
      </c>
      <c r="CT41" s="25">
        <v>1876844</v>
      </c>
      <c r="CU41" s="25">
        <v>1886592</v>
      </c>
      <c r="CV41" s="25">
        <v>1912428</v>
      </c>
      <c r="CW41" s="25">
        <v>1933124</v>
      </c>
      <c r="CX41" s="25">
        <v>1963452</v>
      </c>
      <c r="CY41" s="25">
        <v>1988404</v>
      </c>
      <c r="CZ41" s="25">
        <v>2013792</v>
      </c>
      <c r="DA41" s="25">
        <v>2013944</v>
      </c>
      <c r="DB41" s="25">
        <v>1984300</v>
      </c>
      <c r="DC41" s="25">
        <v>1984920</v>
      </c>
      <c r="DD41" s="25">
        <v>2000864</v>
      </c>
      <c r="DE41" s="25">
        <v>1991680</v>
      </c>
      <c r="DF41" s="25">
        <v>1998420</v>
      </c>
      <c r="DG41" s="25">
        <v>2002152</v>
      </c>
      <c r="DH41" s="25">
        <v>2035420</v>
      </c>
      <c r="DI41" s="25">
        <v>2066148</v>
      </c>
      <c r="DJ41" s="25">
        <v>2107708</v>
      </c>
      <c r="DK41" s="25">
        <v>2130892</v>
      </c>
      <c r="DL41" s="25">
        <v>2143864</v>
      </c>
      <c r="DM41" s="25">
        <v>2181964</v>
      </c>
      <c r="DN41" s="25">
        <v>2202260</v>
      </c>
      <c r="DO41" s="25">
        <v>2219616</v>
      </c>
      <c r="DP41" s="25">
        <v>2244092</v>
      </c>
      <c r="DQ41" s="25">
        <v>2229456</v>
      </c>
      <c r="DR41" s="25">
        <v>2259924</v>
      </c>
      <c r="DS41" s="25">
        <v>2304292</v>
      </c>
      <c r="DT41" s="25">
        <v>2313716</v>
      </c>
    </row>
    <row r="42" spans="1:124" x14ac:dyDescent="0.25">
      <c r="A42" s="1" t="s">
        <v>266</v>
      </c>
      <c r="B42" s="25">
        <v>648096</v>
      </c>
      <c r="C42" s="25">
        <v>663876</v>
      </c>
      <c r="D42" s="25">
        <v>670168</v>
      </c>
      <c r="E42" s="25">
        <v>682372</v>
      </c>
      <c r="F42" s="25">
        <v>696088</v>
      </c>
      <c r="G42" s="25">
        <v>692952</v>
      </c>
      <c r="H42" s="25">
        <v>697792</v>
      </c>
      <c r="I42" s="25">
        <v>699748</v>
      </c>
      <c r="J42" s="25">
        <v>699848</v>
      </c>
      <c r="K42" s="25">
        <v>713580</v>
      </c>
      <c r="L42" s="25">
        <v>716572</v>
      </c>
      <c r="M42" s="25">
        <v>720912</v>
      </c>
      <c r="N42" s="25">
        <v>724892</v>
      </c>
      <c r="O42" s="25">
        <v>724228</v>
      </c>
      <c r="P42" s="25">
        <v>733156</v>
      </c>
      <c r="Q42" s="25">
        <v>735504</v>
      </c>
      <c r="R42" s="25">
        <v>736140</v>
      </c>
      <c r="S42" s="25">
        <v>745060</v>
      </c>
      <c r="T42" s="25">
        <v>751984</v>
      </c>
      <c r="U42" s="25">
        <v>760728</v>
      </c>
      <c r="V42" s="25">
        <v>768420</v>
      </c>
      <c r="W42" s="25">
        <v>778984</v>
      </c>
      <c r="X42" s="25">
        <v>784984</v>
      </c>
      <c r="Y42" s="25">
        <v>793016</v>
      </c>
      <c r="Z42" s="25">
        <v>792332</v>
      </c>
      <c r="AA42" s="25">
        <v>796268</v>
      </c>
      <c r="AB42" s="25">
        <v>798940</v>
      </c>
      <c r="AC42" s="25">
        <v>800308</v>
      </c>
      <c r="AD42" s="25">
        <v>811760</v>
      </c>
      <c r="AE42" s="25">
        <v>818296</v>
      </c>
      <c r="AF42" s="25">
        <v>826160</v>
      </c>
      <c r="AG42" s="25">
        <v>845256</v>
      </c>
      <c r="AH42" s="25">
        <v>861476</v>
      </c>
      <c r="AI42" s="25">
        <v>873596</v>
      </c>
      <c r="AJ42" s="25">
        <v>887520</v>
      </c>
      <c r="AK42" s="25">
        <v>897248</v>
      </c>
      <c r="AL42" s="25">
        <v>905320</v>
      </c>
      <c r="AM42" s="25">
        <v>913552</v>
      </c>
      <c r="AN42" s="25">
        <v>921164</v>
      </c>
      <c r="AO42" s="25">
        <v>927120</v>
      </c>
      <c r="AP42" s="25">
        <v>942104</v>
      </c>
      <c r="AQ42" s="25">
        <v>957192</v>
      </c>
      <c r="AR42" s="25">
        <v>973624</v>
      </c>
      <c r="AS42" s="25">
        <v>987764</v>
      </c>
      <c r="AT42" s="25">
        <v>1004720</v>
      </c>
      <c r="AU42" s="25">
        <v>1026704</v>
      </c>
      <c r="AV42" s="25">
        <v>1042100</v>
      </c>
      <c r="AW42" s="25">
        <v>1051664</v>
      </c>
      <c r="AX42" s="25">
        <v>1067692</v>
      </c>
      <c r="AY42" s="25">
        <v>1084248</v>
      </c>
      <c r="AZ42" s="25">
        <v>1089776</v>
      </c>
      <c r="BA42" s="25">
        <v>1096312</v>
      </c>
      <c r="BB42" s="25">
        <v>1114752</v>
      </c>
      <c r="BC42" s="25">
        <v>1134556</v>
      </c>
      <c r="BD42" s="25">
        <v>1153032</v>
      </c>
      <c r="BE42" s="25">
        <v>1170208</v>
      </c>
      <c r="BF42" s="25">
        <v>1181140</v>
      </c>
      <c r="BG42" s="25">
        <v>1187376</v>
      </c>
      <c r="BH42" s="25">
        <v>1210000</v>
      </c>
      <c r="BI42" s="25">
        <v>1218824</v>
      </c>
      <c r="BJ42" s="25">
        <v>1243312</v>
      </c>
      <c r="BK42" s="25">
        <v>1261980</v>
      </c>
      <c r="BL42" s="25">
        <v>1277388</v>
      </c>
      <c r="BM42" s="25">
        <v>1293628</v>
      </c>
      <c r="BN42" s="25">
        <v>1319028</v>
      </c>
      <c r="BO42" s="25">
        <v>1343524</v>
      </c>
      <c r="BP42" s="25">
        <v>1365396</v>
      </c>
      <c r="BQ42" s="25">
        <v>1386504</v>
      </c>
      <c r="BR42" s="25">
        <v>1413496</v>
      </c>
      <c r="BS42" s="25">
        <v>1437360</v>
      </c>
      <c r="BT42" s="25">
        <v>1456092</v>
      </c>
      <c r="BU42" s="25">
        <v>1473000</v>
      </c>
      <c r="BV42" s="25">
        <v>1502452</v>
      </c>
      <c r="BW42" s="25">
        <v>1528140</v>
      </c>
      <c r="BX42" s="25">
        <v>1543992</v>
      </c>
      <c r="BY42" s="25">
        <v>1566784</v>
      </c>
      <c r="BZ42" s="25">
        <v>1597024</v>
      </c>
      <c r="CA42" s="25">
        <v>1620800</v>
      </c>
      <c r="CB42" s="25">
        <v>1636424</v>
      </c>
      <c r="CC42" s="25">
        <v>1618136</v>
      </c>
      <c r="CD42" s="25">
        <v>1575624</v>
      </c>
      <c r="CE42" s="25">
        <v>1582484</v>
      </c>
      <c r="CF42" s="25">
        <v>1604592</v>
      </c>
      <c r="CG42" s="25">
        <v>1638568</v>
      </c>
      <c r="CH42" s="25">
        <v>1665188</v>
      </c>
      <c r="CI42" s="25">
        <v>1686140</v>
      </c>
      <c r="CJ42" s="25">
        <v>1707380</v>
      </c>
      <c r="CK42" s="25">
        <v>1734432</v>
      </c>
      <c r="CL42" s="25">
        <v>1752940</v>
      </c>
      <c r="CM42" s="25">
        <v>1774796</v>
      </c>
      <c r="CN42" s="25">
        <v>1793384</v>
      </c>
      <c r="CO42" s="25">
        <v>1814808</v>
      </c>
      <c r="CP42" s="25">
        <v>1837532</v>
      </c>
      <c r="CQ42" s="25">
        <v>1848672</v>
      </c>
      <c r="CR42" s="25">
        <v>1861460</v>
      </c>
      <c r="CS42" s="25">
        <v>1876076</v>
      </c>
      <c r="CT42" s="25">
        <v>1893000</v>
      </c>
      <c r="CU42" s="25">
        <v>1905860</v>
      </c>
      <c r="CV42" s="25">
        <v>1928472</v>
      </c>
      <c r="CW42" s="25">
        <v>1946524</v>
      </c>
      <c r="CX42" s="25">
        <v>1966988</v>
      </c>
      <c r="CY42" s="25">
        <v>1992948</v>
      </c>
      <c r="CZ42" s="25">
        <v>2016420</v>
      </c>
      <c r="DA42" s="25">
        <v>2039316</v>
      </c>
      <c r="DB42" s="25">
        <v>2030996</v>
      </c>
      <c r="DC42" s="25">
        <v>2029696</v>
      </c>
      <c r="DD42" s="25">
        <v>2047424</v>
      </c>
      <c r="DE42" s="25">
        <v>2055672</v>
      </c>
      <c r="DF42" s="25">
        <v>2056300</v>
      </c>
      <c r="DG42" s="25">
        <v>2063128</v>
      </c>
      <c r="DH42" s="25">
        <v>2079376</v>
      </c>
      <c r="DI42" s="25">
        <v>2090060</v>
      </c>
      <c r="DJ42" s="25">
        <v>2130256</v>
      </c>
      <c r="DK42" s="25">
        <v>2158980</v>
      </c>
      <c r="DL42" s="25">
        <v>2176480</v>
      </c>
      <c r="DM42" s="25">
        <v>2219576</v>
      </c>
      <c r="DN42" s="25">
        <v>2234480</v>
      </c>
      <c r="DO42" s="25">
        <v>2250692</v>
      </c>
      <c r="DP42" s="25">
        <v>2265300</v>
      </c>
      <c r="DQ42" s="25">
        <v>2271820</v>
      </c>
      <c r="DR42" s="25">
        <v>2296848</v>
      </c>
      <c r="DS42" s="25">
        <v>2314976</v>
      </c>
      <c r="DT42" s="25">
        <v>2342324</v>
      </c>
    </row>
    <row r="45" spans="1:124" x14ac:dyDescent="0.25">
      <c r="A45" s="1" t="s">
        <v>267</v>
      </c>
    </row>
    <row r="47" spans="1:124" x14ac:dyDescent="0.25">
      <c r="A47" s="1" t="s">
        <v>268</v>
      </c>
    </row>
    <row r="48" spans="1:124" x14ac:dyDescent="0.25">
      <c r="A48" s="1" t="s">
        <v>269</v>
      </c>
      <c r="O48" s="20"/>
      <c r="P48" s="20"/>
      <c r="Q48" s="20" t="s">
        <v>103</v>
      </c>
    </row>
    <row r="49" spans="1:17" x14ac:dyDescent="0.25">
      <c r="A49" s="1" t="s">
        <v>270</v>
      </c>
      <c r="O49" s="20">
        <v>2009</v>
      </c>
      <c r="P49" s="20">
        <v>2018</v>
      </c>
      <c r="Q49" s="23">
        <f>(INDEX($K$52:$K$80,MATCH(P49,$J$52:$J$80,0))/INDEX($K$52:$K$80,MATCH(O49,$J$52:$J$80,0)))^(1/(P49-O49))-1</f>
        <v>3.8870006027992954E-2</v>
      </c>
    </row>
    <row r="50" spans="1:17" x14ac:dyDescent="0.25">
      <c r="J50" s="1">
        <v>1989</v>
      </c>
      <c r="K50" s="26">
        <f>SUMIFS($B$42:$DT$42,$B$9:$DT$9,$J50)</f>
        <v>2664512</v>
      </c>
    </row>
    <row r="51" spans="1:17" x14ac:dyDescent="0.25">
      <c r="J51" s="1">
        <v>1990</v>
      </c>
      <c r="K51" s="26">
        <f t="shared" ref="K51:K80" si="2">SUMIFS($B$42:$DT$42,$B$9:$DT$9,$J51)</f>
        <v>2786580</v>
      </c>
      <c r="L51" s="2">
        <f>K51/K50-1</f>
        <v>4.5812516513342727E-2</v>
      </c>
      <c r="M51" s="27">
        <f>L51*100</f>
        <v>4.5812516513342727</v>
      </c>
    </row>
    <row r="52" spans="1:17" x14ac:dyDescent="0.25">
      <c r="J52" s="1">
        <v>1991</v>
      </c>
      <c r="K52" s="26">
        <f t="shared" si="2"/>
        <v>2850912</v>
      </c>
      <c r="L52" s="2">
        <f t="shared" ref="L52:L80" si="3">K52/K51-1</f>
        <v>2.3086363929978759E-2</v>
      </c>
      <c r="M52" s="27">
        <f t="shared" ref="M52:M80" si="4">L52*100</f>
        <v>2.3086363929978759</v>
      </c>
    </row>
    <row r="53" spans="1:17" x14ac:dyDescent="0.25">
      <c r="J53" s="1">
        <v>1992</v>
      </c>
      <c r="K53" s="26">
        <f t="shared" si="2"/>
        <v>2917780</v>
      </c>
      <c r="L53" s="2">
        <f t="shared" si="3"/>
        <v>2.3454950556172971E-2</v>
      </c>
      <c r="M53" s="27">
        <f t="shared" si="4"/>
        <v>2.3454950556172971</v>
      </c>
    </row>
    <row r="54" spans="1:17" x14ac:dyDescent="0.25">
      <c r="J54" s="1">
        <v>1993</v>
      </c>
      <c r="K54" s="26">
        <f t="shared" si="2"/>
        <v>2993912</v>
      </c>
      <c r="L54" s="2">
        <f t="shared" si="3"/>
        <v>2.6092440142848394E-2</v>
      </c>
      <c r="M54" s="27">
        <f t="shared" si="4"/>
        <v>2.6092440142848394</v>
      </c>
    </row>
    <row r="55" spans="1:17" x14ac:dyDescent="0.25">
      <c r="J55" s="1">
        <v>1994</v>
      </c>
      <c r="K55" s="26">
        <f t="shared" si="2"/>
        <v>3125404</v>
      </c>
      <c r="L55" s="2">
        <f t="shared" si="3"/>
        <v>4.3919794569780235E-2</v>
      </c>
      <c r="M55" s="27">
        <f t="shared" si="4"/>
        <v>4.3919794569780235</v>
      </c>
    </row>
    <row r="56" spans="1:17" x14ac:dyDescent="0.25">
      <c r="J56" s="1">
        <v>1995</v>
      </c>
      <c r="K56" s="26">
        <f t="shared" si="2"/>
        <v>3187848</v>
      </c>
      <c r="L56" s="2">
        <f t="shared" si="3"/>
        <v>1.9979497050621298E-2</v>
      </c>
      <c r="M56" s="27">
        <f t="shared" si="4"/>
        <v>1.9979497050621298</v>
      </c>
    </row>
    <row r="57" spans="1:17" x14ac:dyDescent="0.25">
      <c r="J57" s="1">
        <v>1996</v>
      </c>
      <c r="K57" s="26">
        <f t="shared" si="2"/>
        <v>3301472</v>
      </c>
      <c r="L57" s="2">
        <f t="shared" si="3"/>
        <v>3.5642853737066549E-2</v>
      </c>
      <c r="M57" s="27">
        <f t="shared" si="4"/>
        <v>3.5642853737066549</v>
      </c>
    </row>
    <row r="58" spans="1:17" x14ac:dyDescent="0.25">
      <c r="J58" s="1">
        <v>1997</v>
      </c>
      <c r="K58" s="26">
        <f t="shared" si="2"/>
        <v>3519840</v>
      </c>
      <c r="L58" s="2">
        <f t="shared" si="3"/>
        <v>6.6142617596029796E-2</v>
      </c>
      <c r="M58" s="27">
        <f t="shared" si="4"/>
        <v>6.6142617596029796</v>
      </c>
    </row>
    <row r="59" spans="1:17" x14ac:dyDescent="0.25">
      <c r="J59" s="1">
        <v>1998</v>
      </c>
      <c r="K59" s="26">
        <f t="shared" si="2"/>
        <v>3667156</v>
      </c>
      <c r="L59" s="2">
        <f t="shared" si="3"/>
        <v>4.1853038774489759E-2</v>
      </c>
      <c r="M59" s="27">
        <f t="shared" si="4"/>
        <v>4.1853038774489759</v>
      </c>
    </row>
    <row r="60" spans="1:17" x14ac:dyDescent="0.25">
      <c r="J60" s="1">
        <v>1999</v>
      </c>
      <c r="K60" s="26">
        <f t="shared" si="2"/>
        <v>3860684</v>
      </c>
      <c r="L60" s="2">
        <f t="shared" si="3"/>
        <v>5.2773320796824619E-2</v>
      </c>
      <c r="M60" s="27">
        <f t="shared" si="4"/>
        <v>5.2773320796824619</v>
      </c>
    </row>
    <row r="61" spans="1:17" x14ac:dyDescent="0.25">
      <c r="J61" s="1">
        <v>2000</v>
      </c>
      <c r="K61" s="26">
        <f t="shared" si="2"/>
        <v>4125188</v>
      </c>
      <c r="L61" s="2">
        <f t="shared" si="3"/>
        <v>6.8512211825676461E-2</v>
      </c>
      <c r="M61" s="27">
        <f t="shared" si="4"/>
        <v>6.8512211825676461</v>
      </c>
    </row>
    <row r="62" spans="1:17" x14ac:dyDescent="0.25">
      <c r="J62" s="1">
        <v>2001</v>
      </c>
      <c r="K62" s="26">
        <f t="shared" si="2"/>
        <v>4338028</v>
      </c>
      <c r="L62" s="2">
        <f t="shared" si="3"/>
        <v>5.1595224266142603E-2</v>
      </c>
      <c r="M62" s="27">
        <f t="shared" si="4"/>
        <v>5.1595224266142603</v>
      </c>
    </row>
    <row r="63" spans="1:17" x14ac:dyDescent="0.25">
      <c r="J63" s="1">
        <v>2002</v>
      </c>
      <c r="K63" s="26">
        <f t="shared" si="2"/>
        <v>4572548</v>
      </c>
      <c r="L63" s="2">
        <f t="shared" si="3"/>
        <v>5.406143067771807E-2</v>
      </c>
      <c r="M63" s="27">
        <f t="shared" si="4"/>
        <v>5.406143067771807</v>
      </c>
    </row>
    <row r="64" spans="1:17" x14ac:dyDescent="0.25">
      <c r="J64" s="1">
        <v>2003</v>
      </c>
      <c r="K64" s="26">
        <f t="shared" si="2"/>
        <v>4797340</v>
      </c>
      <c r="L64" s="2">
        <f t="shared" si="3"/>
        <v>4.9161211648297565E-2</v>
      </c>
      <c r="M64" s="27">
        <f t="shared" si="4"/>
        <v>4.9161211648297565</v>
      </c>
    </row>
    <row r="65" spans="10:13" x14ac:dyDescent="0.25">
      <c r="J65" s="1">
        <v>2004</v>
      </c>
      <c r="K65" s="26">
        <f t="shared" si="2"/>
        <v>5076308</v>
      </c>
      <c r="L65" s="2">
        <f t="shared" si="3"/>
        <v>5.8150558434465704E-2</v>
      </c>
      <c r="M65" s="27">
        <f t="shared" si="4"/>
        <v>5.8150558434465704</v>
      </c>
    </row>
    <row r="66" spans="10:13" x14ac:dyDescent="0.25">
      <c r="J66" s="1">
        <v>2005</v>
      </c>
      <c r="K66" s="26">
        <f t="shared" si="2"/>
        <v>5414452</v>
      </c>
      <c r="L66" s="2">
        <f t="shared" si="3"/>
        <v>6.661219138003438E-2</v>
      </c>
      <c r="M66" s="27">
        <f t="shared" si="4"/>
        <v>6.661219138003438</v>
      </c>
    </row>
    <row r="67" spans="10:13" x14ac:dyDescent="0.25">
      <c r="J67" s="1">
        <v>2006</v>
      </c>
      <c r="K67" s="26">
        <f t="shared" si="2"/>
        <v>5779948</v>
      </c>
      <c r="L67" s="2">
        <f t="shared" si="3"/>
        <v>6.7503784316492288E-2</v>
      </c>
      <c r="M67" s="27">
        <f t="shared" si="4"/>
        <v>6.7503784316492288</v>
      </c>
    </row>
    <row r="68" spans="10:13" x14ac:dyDescent="0.25">
      <c r="J68" s="1">
        <v>2007</v>
      </c>
      <c r="K68" s="26">
        <f t="shared" si="2"/>
        <v>6141368</v>
      </c>
      <c r="L68" s="2">
        <f t="shared" si="3"/>
        <v>6.2529974318108028E-2</v>
      </c>
      <c r="M68" s="27">
        <f t="shared" si="4"/>
        <v>6.2529974318108028</v>
      </c>
    </row>
    <row r="69" spans="10:13" x14ac:dyDescent="0.25">
      <c r="J69" s="1">
        <v>2008</v>
      </c>
      <c r="K69" s="26">
        <f t="shared" si="2"/>
        <v>6472384</v>
      </c>
      <c r="L69" s="2">
        <f t="shared" si="3"/>
        <v>5.3899391796746299E-2</v>
      </c>
      <c r="M69" s="27">
        <f t="shared" si="4"/>
        <v>5.3899391796746299</v>
      </c>
    </row>
    <row r="70" spans="10:13" x14ac:dyDescent="0.25">
      <c r="J70" s="1">
        <v>2009</v>
      </c>
      <c r="K70" s="26">
        <f t="shared" si="2"/>
        <v>6401268</v>
      </c>
      <c r="L70" s="2">
        <f t="shared" si="3"/>
        <v>-1.0987605185353688E-2</v>
      </c>
      <c r="M70" s="27">
        <f t="shared" si="4"/>
        <v>-1.0987605185353688</v>
      </c>
    </row>
    <row r="71" spans="10:13" x14ac:dyDescent="0.25">
      <c r="J71" s="1">
        <v>2010</v>
      </c>
      <c r="K71" s="26">
        <f t="shared" si="2"/>
        <v>6793140</v>
      </c>
      <c r="L71" s="2">
        <f t="shared" si="3"/>
        <v>6.1217871209266583E-2</v>
      </c>
      <c r="M71" s="27">
        <f t="shared" si="4"/>
        <v>6.1217871209266583</v>
      </c>
    </row>
    <row r="72" spans="10:13" x14ac:dyDescent="0.25">
      <c r="J72" s="1">
        <v>2011</v>
      </c>
      <c r="K72" s="26">
        <f t="shared" si="2"/>
        <v>7135928</v>
      </c>
      <c r="L72" s="2">
        <f t="shared" si="3"/>
        <v>5.0460906149438989E-2</v>
      </c>
      <c r="M72" s="27">
        <f t="shared" si="4"/>
        <v>5.0460906149438989</v>
      </c>
    </row>
    <row r="73" spans="10:13" x14ac:dyDescent="0.25">
      <c r="J73" s="1">
        <v>2012</v>
      </c>
      <c r="K73" s="26">
        <f t="shared" si="2"/>
        <v>7423740</v>
      </c>
      <c r="L73" s="2">
        <f t="shared" si="3"/>
        <v>4.0332806048491543E-2</v>
      </c>
      <c r="M73" s="27">
        <f t="shared" si="4"/>
        <v>4.0332806048491543</v>
      </c>
    </row>
    <row r="74" spans="10:13" x14ac:dyDescent="0.25">
      <c r="J74" s="1">
        <v>2013</v>
      </c>
      <c r="K74" s="26">
        <f t="shared" si="2"/>
        <v>7673856</v>
      </c>
      <c r="L74" s="2">
        <f t="shared" si="3"/>
        <v>3.3691373889710663E-2</v>
      </c>
      <c r="M74" s="27">
        <f t="shared" si="4"/>
        <v>3.3691373889710663</v>
      </c>
    </row>
    <row r="75" spans="10:13" x14ac:dyDescent="0.25">
      <c r="J75" s="1">
        <v>2014</v>
      </c>
      <c r="K75" s="26">
        <f t="shared" si="2"/>
        <v>8015672</v>
      </c>
      <c r="L75" s="2">
        <f t="shared" si="3"/>
        <v>4.4542926007472561E-2</v>
      </c>
      <c r="M75" s="27">
        <f t="shared" si="4"/>
        <v>4.4542926007472561</v>
      </c>
    </row>
    <row r="76" spans="10:13" x14ac:dyDescent="0.25">
      <c r="J76" s="1">
        <v>2015</v>
      </c>
      <c r="K76" s="26">
        <f t="shared" si="2"/>
        <v>8163788</v>
      </c>
      <c r="L76" s="2">
        <f t="shared" si="3"/>
        <v>1.8478301008324705E-2</v>
      </c>
      <c r="M76" s="27">
        <f t="shared" si="4"/>
        <v>1.8478301008324705</v>
      </c>
    </row>
    <row r="77" spans="10:13" x14ac:dyDescent="0.25">
      <c r="J77" s="1">
        <v>2016</v>
      </c>
      <c r="K77" s="26">
        <f t="shared" si="2"/>
        <v>8288864</v>
      </c>
      <c r="L77" s="2">
        <f t="shared" si="3"/>
        <v>1.532082900731857E-2</v>
      </c>
      <c r="M77" s="27">
        <f t="shared" si="4"/>
        <v>1.532082900731857</v>
      </c>
    </row>
    <row r="78" spans="10:13" x14ac:dyDescent="0.25">
      <c r="J78" s="1">
        <v>2017</v>
      </c>
      <c r="K78" s="26">
        <f t="shared" si="2"/>
        <v>8685292</v>
      </c>
      <c r="L78" s="2">
        <f t="shared" si="3"/>
        <v>4.7826577924308999E-2</v>
      </c>
      <c r="M78" s="27">
        <f t="shared" si="4"/>
        <v>4.7826577924308999</v>
      </c>
    </row>
    <row r="79" spans="10:13" x14ac:dyDescent="0.25">
      <c r="J79" s="1">
        <v>2018</v>
      </c>
      <c r="K79" s="26">
        <f t="shared" si="2"/>
        <v>9022292</v>
      </c>
      <c r="L79" s="2">
        <f t="shared" si="3"/>
        <v>3.8801228559730561E-2</v>
      </c>
      <c r="M79" s="27">
        <f t="shared" si="4"/>
        <v>3.8801228559730561</v>
      </c>
    </row>
    <row r="80" spans="10:13" x14ac:dyDescent="0.25">
      <c r="J80" s="1">
        <v>2019</v>
      </c>
      <c r="K80" s="26">
        <f t="shared" si="2"/>
        <v>6954148</v>
      </c>
      <c r="L80" s="2">
        <f t="shared" si="3"/>
        <v>-0.22922601041952528</v>
      </c>
      <c r="M80" s="27">
        <f t="shared" si="4"/>
        <v>-22.922601041952529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9656-6629-4799-8B02-F5800D24A717}">
  <dimension ref="A1:K52"/>
  <sheetViews>
    <sheetView tabSelected="1" topLeftCell="A19" workbookViewId="0">
      <selection activeCell="H7" sqref="H7"/>
    </sheetView>
  </sheetViews>
  <sheetFormatPr defaultColWidth="9.140625" defaultRowHeight="12.75" x14ac:dyDescent="0.2"/>
  <cols>
    <col min="1" max="1" width="33.42578125" style="6" bestFit="1" customWidth="1"/>
    <col min="2" max="2" width="9.28515625" style="6"/>
    <col min="3" max="3" width="1.7109375" style="7" customWidth="1"/>
    <col min="4" max="4" width="15.42578125" style="6" bestFit="1" customWidth="1"/>
    <col min="5" max="5" width="19.85546875" style="6" bestFit="1" customWidth="1"/>
    <col min="6" max="6" width="1.7109375" style="7" customWidth="1"/>
    <col min="7" max="7" width="15.42578125" style="6" bestFit="1" customWidth="1"/>
    <col min="8" max="8" width="19.85546875" style="6" bestFit="1" customWidth="1"/>
    <col min="9" max="9" width="1.7109375" style="7" customWidth="1"/>
    <col min="10" max="10" width="12" style="6" bestFit="1" customWidth="1"/>
    <col min="11" max="11" width="12.42578125" style="6" bestFit="1" customWidth="1"/>
    <col min="12" max="12" width="4.7109375" style="6" customWidth="1"/>
    <col min="13" max="16384" width="9.140625" style="6"/>
  </cols>
  <sheetData>
    <row r="1" spans="1:11" x14ac:dyDescent="0.2">
      <c r="A1" s="5" t="s">
        <v>271</v>
      </c>
    </row>
    <row r="2" spans="1:11" x14ac:dyDescent="0.2">
      <c r="D2" s="53">
        <v>2009</v>
      </c>
      <c r="E2" s="53"/>
      <c r="F2" s="8"/>
      <c r="G2" s="53">
        <v>2019</v>
      </c>
      <c r="H2" s="53"/>
    </row>
    <row r="3" spans="1:11" s="9" customFormat="1" x14ac:dyDescent="0.2">
      <c r="A3" s="9" t="s">
        <v>274</v>
      </c>
      <c r="B3" s="9" t="s">
        <v>275</v>
      </c>
      <c r="C3" s="10"/>
      <c r="D3" s="9" t="s">
        <v>276</v>
      </c>
      <c r="E3" s="9" t="s">
        <v>277</v>
      </c>
      <c r="F3" s="10"/>
      <c r="G3" s="9" t="s">
        <v>276</v>
      </c>
      <c r="H3" s="9" t="s">
        <v>277</v>
      </c>
      <c r="I3" s="10"/>
      <c r="J3" s="9" t="s">
        <v>278</v>
      </c>
      <c r="K3" s="9" t="s">
        <v>279</v>
      </c>
    </row>
    <row r="4" spans="1:11" x14ac:dyDescent="0.2">
      <c r="A4" s="11"/>
      <c r="B4" s="11"/>
      <c r="D4" s="11"/>
      <c r="E4" s="11"/>
      <c r="G4" s="11"/>
      <c r="H4" s="11"/>
      <c r="J4" s="11"/>
      <c r="K4" s="11"/>
    </row>
    <row r="5" spans="1:11" x14ac:dyDescent="0.2">
      <c r="A5" s="6" t="s">
        <v>280</v>
      </c>
      <c r="B5" s="28" t="s">
        <v>281</v>
      </c>
      <c r="C5" s="8"/>
      <c r="D5" s="12">
        <v>0.95</v>
      </c>
      <c r="E5" s="12">
        <v>0.79</v>
      </c>
      <c r="F5" s="12"/>
      <c r="G5" s="12">
        <v>2.33</v>
      </c>
      <c r="H5" s="12">
        <v>1.42</v>
      </c>
      <c r="J5" s="13">
        <f t="shared" ref="J5:J13" si="0">IFERROR(((G5/D5)^(1/(2019-2009)))-1,"")</f>
        <v>9.3863753188015542E-2</v>
      </c>
      <c r="K5" s="13">
        <f t="shared" ref="K5:K13" si="1">IFERROR(((H5/E5)^(1/(2019-2009)))-1,"")</f>
        <v>6.0391225311869245E-2</v>
      </c>
    </row>
    <row r="6" spans="1:11" x14ac:dyDescent="0.2">
      <c r="A6" s="6" t="s">
        <v>282</v>
      </c>
      <c r="B6" s="28" t="s">
        <v>283</v>
      </c>
      <c r="C6" s="8"/>
      <c r="D6" s="12">
        <v>2.97</v>
      </c>
      <c r="E6" s="12">
        <v>1.64</v>
      </c>
      <c r="F6" s="12"/>
      <c r="G6" s="12">
        <v>4.08</v>
      </c>
      <c r="H6" s="12">
        <v>2.71</v>
      </c>
      <c r="J6" s="13">
        <f t="shared" si="0"/>
        <v>3.2263024781534089E-2</v>
      </c>
      <c r="K6" s="13">
        <f t="shared" si="1"/>
        <v>5.1507910616653163E-2</v>
      </c>
    </row>
    <row r="7" spans="1:11" x14ac:dyDescent="0.2">
      <c r="A7" s="6" t="s">
        <v>284</v>
      </c>
      <c r="B7" s="28" t="s">
        <v>285</v>
      </c>
      <c r="C7" s="8"/>
      <c r="D7" s="12">
        <v>3.39</v>
      </c>
      <c r="E7" s="12">
        <v>2.82</v>
      </c>
      <c r="F7" s="12"/>
      <c r="G7" s="12">
        <v>5.07</v>
      </c>
      <c r="H7" s="12">
        <v>3.75</v>
      </c>
      <c r="J7" s="13">
        <f t="shared" si="0"/>
        <v>4.1072143787512339E-2</v>
      </c>
      <c r="K7" s="13">
        <f t="shared" si="1"/>
        <v>2.8911961138620823E-2</v>
      </c>
    </row>
    <row r="8" spans="1:11" x14ac:dyDescent="0.2">
      <c r="A8" s="6" t="s">
        <v>286</v>
      </c>
      <c r="B8" s="28" t="s">
        <v>287</v>
      </c>
      <c r="C8" s="8"/>
      <c r="D8" s="12">
        <v>6.3</v>
      </c>
      <c r="E8" s="12">
        <v>3</v>
      </c>
      <c r="F8" s="12"/>
      <c r="G8" s="12">
        <v>6.3</v>
      </c>
      <c r="H8" s="12">
        <v>3.66</v>
      </c>
      <c r="J8" s="13">
        <f t="shared" si="0"/>
        <v>0</v>
      </c>
      <c r="K8" s="13">
        <f t="shared" si="1"/>
        <v>2.0084111217701706E-2</v>
      </c>
    </row>
    <row r="9" spans="1:11" x14ac:dyDescent="0.2">
      <c r="A9" s="6" t="s">
        <v>288</v>
      </c>
      <c r="B9" s="28" t="s">
        <v>289</v>
      </c>
      <c r="C9" s="8"/>
      <c r="D9" s="12">
        <v>4.29</v>
      </c>
      <c r="E9" s="12">
        <v>2.1</v>
      </c>
      <c r="F9" s="12"/>
      <c r="G9" s="12">
        <v>3.01</v>
      </c>
      <c r="H9" s="12">
        <v>1.45</v>
      </c>
      <c r="J9" s="13">
        <f t="shared" si="0"/>
        <v>-3.4814207819587106E-2</v>
      </c>
      <c r="K9" s="13">
        <f t="shared" si="1"/>
        <v>-3.6359885063880881E-2</v>
      </c>
    </row>
    <row r="10" spans="1:11" x14ac:dyDescent="0.2">
      <c r="A10" s="6" t="s">
        <v>290</v>
      </c>
      <c r="B10" s="28" t="s">
        <v>291</v>
      </c>
      <c r="C10" s="8"/>
      <c r="D10" s="47" t="s">
        <v>310</v>
      </c>
      <c r="E10" s="47" t="s">
        <v>310</v>
      </c>
      <c r="F10" s="12"/>
      <c r="G10" s="12">
        <v>2.79</v>
      </c>
      <c r="H10" s="12">
        <v>1.93</v>
      </c>
      <c r="J10" s="13" t="str">
        <f t="shared" si="0"/>
        <v/>
      </c>
      <c r="K10" s="13" t="str">
        <f t="shared" si="1"/>
        <v/>
      </c>
    </row>
    <row r="11" spans="1:11" x14ac:dyDescent="0.2">
      <c r="A11" s="6" t="s">
        <v>292</v>
      </c>
      <c r="B11" s="28" t="s">
        <v>293</v>
      </c>
      <c r="C11" s="8"/>
      <c r="D11" s="12">
        <v>1.33</v>
      </c>
      <c r="E11" s="12">
        <v>0.71</v>
      </c>
      <c r="F11" s="12"/>
      <c r="G11" s="12">
        <v>2.2400000000000002</v>
      </c>
      <c r="H11" s="12">
        <v>1.51</v>
      </c>
      <c r="J11" s="13">
        <f t="shared" si="0"/>
        <v>5.3512366162214775E-2</v>
      </c>
      <c r="K11" s="13">
        <f t="shared" si="1"/>
        <v>7.8380087313735913E-2</v>
      </c>
    </row>
    <row r="12" spans="1:11" x14ac:dyDescent="0.2">
      <c r="A12" s="6" t="s">
        <v>294</v>
      </c>
      <c r="B12" s="28" t="s">
        <v>295</v>
      </c>
      <c r="C12" s="8"/>
      <c r="D12" s="12">
        <v>2.2599999999999998</v>
      </c>
      <c r="E12" s="12">
        <v>2.1</v>
      </c>
      <c r="F12" s="12"/>
      <c r="G12" s="12">
        <v>4.7699999999999996</v>
      </c>
      <c r="H12" s="12">
        <v>3.04</v>
      </c>
      <c r="J12" s="13">
        <f t="shared" si="0"/>
        <v>7.7558839750184294E-2</v>
      </c>
      <c r="K12" s="13">
        <f t="shared" si="1"/>
        <v>3.7684737039307636E-2</v>
      </c>
    </row>
    <row r="13" spans="1:11" x14ac:dyDescent="0.2">
      <c r="A13" s="6" t="s">
        <v>296</v>
      </c>
      <c r="B13" s="28" t="s">
        <v>297</v>
      </c>
      <c r="C13" s="8"/>
      <c r="D13" s="12">
        <v>1.31</v>
      </c>
      <c r="E13" s="12">
        <v>1.01</v>
      </c>
      <c r="F13" s="12"/>
      <c r="G13" s="12">
        <v>2.39</v>
      </c>
      <c r="H13" s="12">
        <v>1.52</v>
      </c>
      <c r="J13" s="13">
        <f t="shared" si="0"/>
        <v>6.1971007852336557E-2</v>
      </c>
      <c r="K13" s="13">
        <f t="shared" si="1"/>
        <v>4.1722924311031528E-2</v>
      </c>
    </row>
    <row r="14" spans="1:11" x14ac:dyDescent="0.2">
      <c r="B14" s="28"/>
      <c r="C14" s="8"/>
      <c r="D14" s="14"/>
      <c r="E14" s="14"/>
      <c r="F14" s="15"/>
      <c r="G14" s="14"/>
      <c r="H14" s="14"/>
      <c r="J14" s="13"/>
      <c r="K14" s="13"/>
    </row>
    <row r="15" spans="1:11" x14ac:dyDescent="0.2">
      <c r="A15" s="11" t="s">
        <v>14</v>
      </c>
      <c r="B15" s="16"/>
      <c r="C15" s="8"/>
      <c r="D15" s="17"/>
      <c r="E15" s="17"/>
      <c r="F15" s="15"/>
      <c r="G15" s="17"/>
      <c r="H15" s="17"/>
      <c r="J15" s="18">
        <f>AVERAGE(J5:J13)</f>
        <v>4.0678365962776311E-2</v>
      </c>
      <c r="K15" s="18">
        <f>AVERAGE(K5:K13)</f>
        <v>3.5290383985629892E-2</v>
      </c>
    </row>
    <row r="16" spans="1:11" x14ac:dyDescent="0.2">
      <c r="A16" s="7" t="s">
        <v>326</v>
      </c>
      <c r="B16" s="8"/>
      <c r="C16" s="8"/>
      <c r="D16" s="15"/>
      <c r="E16" s="15"/>
      <c r="F16" s="15"/>
      <c r="G16" s="15"/>
      <c r="H16" s="15"/>
      <c r="J16" s="19">
        <f>MEDIAN(J5:J13)</f>
        <v>4.7292254974863557E-2</v>
      </c>
      <c r="K16" s="19">
        <f>MEDIAN(K5:K13)</f>
        <v>3.9703830675169582E-2</v>
      </c>
    </row>
    <row r="17" spans="1:11" x14ac:dyDescent="0.2">
      <c r="A17" s="7"/>
      <c r="B17" s="8"/>
      <c r="C17" s="8"/>
      <c r="D17" s="15"/>
      <c r="E17" s="15"/>
      <c r="F17" s="15"/>
      <c r="G17" s="15"/>
      <c r="H17" s="15"/>
      <c r="J17" s="19"/>
      <c r="K17" s="19"/>
    </row>
    <row r="18" spans="1:11" x14ac:dyDescent="0.2">
      <c r="B18" s="28"/>
      <c r="C18" s="8"/>
      <c r="J18" s="13"/>
      <c r="K18" s="13"/>
    </row>
    <row r="19" spans="1:11" x14ac:dyDescent="0.2">
      <c r="A19" s="5" t="s">
        <v>11</v>
      </c>
      <c r="B19" s="28"/>
      <c r="C19" s="8"/>
      <c r="J19" s="13"/>
      <c r="K19" s="13"/>
    </row>
    <row r="20" spans="1:11" x14ac:dyDescent="0.2">
      <c r="D20" s="53" t="s">
        <v>272</v>
      </c>
      <c r="E20" s="53"/>
      <c r="F20" s="8"/>
      <c r="G20" s="53" t="s">
        <v>273</v>
      </c>
      <c r="H20" s="53"/>
    </row>
    <row r="21" spans="1:11" s="9" customFormat="1" x14ac:dyDescent="0.2">
      <c r="A21" s="9" t="s">
        <v>274</v>
      </c>
      <c r="B21" s="9" t="s">
        <v>275</v>
      </c>
      <c r="C21" s="10"/>
      <c r="D21" s="9" t="s">
        <v>276</v>
      </c>
      <c r="E21" s="9" t="s">
        <v>277</v>
      </c>
      <c r="F21" s="10"/>
      <c r="G21" s="9" t="s">
        <v>276</v>
      </c>
      <c r="H21" s="9" t="s">
        <v>277</v>
      </c>
      <c r="I21" s="10"/>
      <c r="J21" s="9" t="s">
        <v>278</v>
      </c>
      <c r="K21" s="9" t="s">
        <v>279</v>
      </c>
    </row>
    <row r="22" spans="1:11" x14ac:dyDescent="0.2">
      <c r="A22" s="28"/>
      <c r="B22" s="28"/>
      <c r="C22" s="8"/>
      <c r="D22" s="28"/>
      <c r="E22" s="28"/>
      <c r="F22" s="8"/>
      <c r="G22" s="28"/>
      <c r="H22" s="28"/>
      <c r="J22" s="28"/>
      <c r="K22" s="28"/>
    </row>
    <row r="23" spans="1:11" x14ac:dyDescent="0.2">
      <c r="A23" s="6" t="s">
        <v>298</v>
      </c>
      <c r="B23" s="28" t="s">
        <v>299</v>
      </c>
      <c r="C23" s="8"/>
      <c r="D23" s="47" t="s">
        <v>310</v>
      </c>
      <c r="E23" s="47" t="s">
        <v>310</v>
      </c>
      <c r="F23" s="12"/>
      <c r="G23" s="47" t="s">
        <v>310</v>
      </c>
      <c r="H23" s="47" t="s">
        <v>310</v>
      </c>
      <c r="J23" s="13" t="str">
        <f t="shared" ref="J23:K28" si="2">IFERROR(((G23/D23)^(1/(2019-2009)))-1,"")</f>
        <v/>
      </c>
      <c r="K23" s="13" t="str">
        <f t="shared" si="2"/>
        <v/>
      </c>
    </row>
    <row r="24" spans="1:11" x14ac:dyDescent="0.2">
      <c r="A24" s="6" t="s">
        <v>300</v>
      </c>
      <c r="B24" s="28" t="s">
        <v>301</v>
      </c>
      <c r="C24" s="8"/>
      <c r="D24" s="47" t="s">
        <v>310</v>
      </c>
      <c r="E24" s="47" t="s">
        <v>310</v>
      </c>
      <c r="F24" s="12"/>
      <c r="G24" s="47" t="s">
        <v>310</v>
      </c>
      <c r="H24" s="47" t="s">
        <v>310</v>
      </c>
      <c r="J24" s="13" t="str">
        <f t="shared" si="2"/>
        <v/>
      </c>
      <c r="K24" s="13" t="str">
        <f t="shared" si="2"/>
        <v/>
      </c>
    </row>
    <row r="25" spans="1:11" x14ac:dyDescent="0.2">
      <c r="A25" s="6" t="s">
        <v>302</v>
      </c>
      <c r="B25" s="28" t="s">
        <v>303</v>
      </c>
      <c r="C25" s="8"/>
      <c r="D25" s="47" t="s">
        <v>310</v>
      </c>
      <c r="E25" s="47" t="s">
        <v>310</v>
      </c>
      <c r="F25" s="12"/>
      <c r="G25" s="47" t="s">
        <v>310</v>
      </c>
      <c r="H25" s="47" t="s">
        <v>310</v>
      </c>
      <c r="J25" s="13" t="str">
        <f t="shared" si="2"/>
        <v/>
      </c>
      <c r="K25" s="13" t="str">
        <f t="shared" si="2"/>
        <v/>
      </c>
    </row>
    <row r="26" spans="1:11" x14ac:dyDescent="0.2">
      <c r="A26" s="6" t="s">
        <v>304</v>
      </c>
      <c r="B26" s="28" t="s">
        <v>305</v>
      </c>
      <c r="C26" s="8"/>
      <c r="D26" s="12">
        <v>1.52</v>
      </c>
      <c r="E26" s="12">
        <v>1.03</v>
      </c>
      <c r="F26" s="12"/>
      <c r="G26" s="12">
        <v>2.77</v>
      </c>
      <c r="H26" s="12">
        <v>2.38</v>
      </c>
      <c r="J26" s="13">
        <f t="shared" si="2"/>
        <v>6.1851092249134876E-2</v>
      </c>
      <c r="K26" s="13">
        <f t="shared" si="2"/>
        <v>8.7361553276176007E-2</v>
      </c>
    </row>
    <row r="27" spans="1:11" x14ac:dyDescent="0.2">
      <c r="A27" s="6" t="s">
        <v>308</v>
      </c>
      <c r="B27" s="28" t="s">
        <v>307</v>
      </c>
      <c r="C27" s="8"/>
      <c r="D27" s="12">
        <v>1.18</v>
      </c>
      <c r="E27" s="12">
        <v>0.74</v>
      </c>
      <c r="F27" s="12"/>
      <c r="G27" s="12">
        <v>2.65</v>
      </c>
      <c r="H27" s="12">
        <v>2.95</v>
      </c>
      <c r="J27" s="13">
        <f t="shared" si="2"/>
        <v>8.4267365941063765E-2</v>
      </c>
      <c r="K27" s="13">
        <f t="shared" si="2"/>
        <v>0.14830968998600369</v>
      </c>
    </row>
    <row r="28" spans="1:11" x14ac:dyDescent="0.2">
      <c r="A28" s="6" t="s">
        <v>309</v>
      </c>
      <c r="B28" s="28" t="s">
        <v>306</v>
      </c>
      <c r="C28" s="8"/>
      <c r="D28" s="47" t="s">
        <v>310</v>
      </c>
      <c r="E28" s="47" t="s">
        <v>310</v>
      </c>
      <c r="F28" s="12"/>
      <c r="G28" s="47" t="s">
        <v>310</v>
      </c>
      <c r="H28" s="47" t="s">
        <v>310</v>
      </c>
      <c r="J28" s="13" t="str">
        <f t="shared" si="2"/>
        <v/>
      </c>
      <c r="K28" s="13" t="str">
        <f t="shared" si="2"/>
        <v/>
      </c>
    </row>
    <row r="29" spans="1:11" x14ac:dyDescent="0.2">
      <c r="B29" s="28"/>
      <c r="C29" s="8"/>
      <c r="D29" s="28"/>
      <c r="E29" s="28"/>
      <c r="G29" s="28"/>
      <c r="H29" s="28"/>
      <c r="J29" s="13"/>
    </row>
    <row r="30" spans="1:11" x14ac:dyDescent="0.2">
      <c r="A30" s="11" t="s">
        <v>14</v>
      </c>
      <c r="B30" s="16"/>
      <c r="C30" s="8"/>
      <c r="D30" s="17"/>
      <c r="E30" s="17"/>
      <c r="F30" s="15"/>
      <c r="G30" s="17"/>
      <c r="H30" s="17"/>
      <c r="J30" s="18">
        <f>AVERAGE(J23:J28)</f>
        <v>7.3059229095099321E-2</v>
      </c>
      <c r="K30" s="18">
        <f>AVERAGE(K23:K28)</f>
        <v>0.11783562163108985</v>
      </c>
    </row>
    <row r="31" spans="1:11" x14ac:dyDescent="0.2">
      <c r="A31" s="7" t="s">
        <v>326</v>
      </c>
      <c r="B31" s="8"/>
      <c r="C31" s="8"/>
      <c r="D31" s="15"/>
      <c r="E31" s="15"/>
      <c r="F31" s="15"/>
      <c r="G31" s="15"/>
      <c r="H31" s="15"/>
      <c r="J31" s="19">
        <f>MEDIAN(J26:J27)</f>
        <v>7.3059229095099321E-2</v>
      </c>
      <c r="K31" s="19">
        <f>MEDIAN(K26:K27)</f>
        <v>0.11783562163108985</v>
      </c>
    </row>
    <row r="33" spans="1:11" x14ac:dyDescent="0.2">
      <c r="A33" s="5" t="s">
        <v>13</v>
      </c>
    </row>
    <row r="34" spans="1:11" x14ac:dyDescent="0.2">
      <c r="D34" s="53" t="s">
        <v>272</v>
      </c>
      <c r="E34" s="53"/>
      <c r="F34" s="8"/>
      <c r="G34" s="53" t="s">
        <v>273</v>
      </c>
      <c r="H34" s="53"/>
    </row>
    <row r="35" spans="1:11" s="9" customFormat="1" x14ac:dyDescent="0.2">
      <c r="A35" s="9" t="s">
        <v>274</v>
      </c>
      <c r="B35" s="9" t="s">
        <v>275</v>
      </c>
      <c r="C35" s="10"/>
      <c r="D35" s="9" t="s">
        <v>276</v>
      </c>
      <c r="E35" s="9" t="s">
        <v>277</v>
      </c>
      <c r="F35" s="10"/>
      <c r="G35" s="9" t="s">
        <v>276</v>
      </c>
      <c r="H35" s="9" t="s">
        <v>277</v>
      </c>
      <c r="I35" s="10"/>
      <c r="J35" s="9" t="s">
        <v>278</v>
      </c>
      <c r="K35" s="9" t="s">
        <v>279</v>
      </c>
    </row>
    <row r="36" spans="1:11" x14ac:dyDescent="0.2">
      <c r="A36" s="11"/>
      <c r="B36" s="11"/>
      <c r="D36" s="11"/>
      <c r="E36" s="11"/>
      <c r="G36" s="11"/>
      <c r="H36" s="11"/>
      <c r="J36" s="11"/>
      <c r="K36" s="11"/>
    </row>
    <row r="37" spans="1:11" x14ac:dyDescent="0.2">
      <c r="A37" s="6" t="s">
        <v>298</v>
      </c>
      <c r="B37" s="28" t="s">
        <v>299</v>
      </c>
      <c r="C37" s="8"/>
      <c r="D37" s="12" t="str">
        <f>D23</f>
        <v>N/A</v>
      </c>
      <c r="E37" s="12" t="str">
        <f>E23</f>
        <v>N/A</v>
      </c>
      <c r="F37" s="12"/>
      <c r="G37" s="12" t="str">
        <f>G23</f>
        <v>N/A</v>
      </c>
      <c r="H37" s="12" t="str">
        <f>H23</f>
        <v>N/A</v>
      </c>
      <c r="J37" s="13" t="str">
        <f>IFERROR(((G37/D37)^(1/(2019-2009)))-1,"")</f>
        <v/>
      </c>
      <c r="K37" s="13" t="str">
        <f>IFERROR(((H37/E37)^(1/(2019-2009)))-1,"")</f>
        <v/>
      </c>
    </row>
    <row r="38" spans="1:11" x14ac:dyDescent="0.2">
      <c r="A38" s="6" t="s">
        <v>302</v>
      </c>
      <c r="B38" s="28" t="s">
        <v>303</v>
      </c>
      <c r="D38" s="12" t="str">
        <f>D25</f>
        <v>N/A</v>
      </c>
      <c r="E38" s="12" t="str">
        <f>E25</f>
        <v>N/A</v>
      </c>
      <c r="F38" s="12"/>
      <c r="G38" s="12" t="str">
        <f>G25</f>
        <v>N/A</v>
      </c>
      <c r="H38" s="12" t="str">
        <f>H25</f>
        <v>N/A</v>
      </c>
      <c r="J38" s="13" t="str">
        <f t="shared" ref="J38:J49" si="3">IFERROR(((G38/D38)^(1/(2019-2009)))-1,"")</f>
        <v/>
      </c>
      <c r="K38" s="13" t="str">
        <f t="shared" ref="K38:K49" si="4">IFERROR(((H38/E38)^(1/(2019-2009)))-1,"")</f>
        <v/>
      </c>
    </row>
    <row r="39" spans="1:11" x14ac:dyDescent="0.2">
      <c r="A39" s="6" t="s">
        <v>304</v>
      </c>
      <c r="B39" s="28" t="s">
        <v>305</v>
      </c>
      <c r="D39" s="12">
        <f>D26</f>
        <v>1.52</v>
      </c>
      <c r="E39" s="12">
        <f>E26</f>
        <v>1.03</v>
      </c>
      <c r="F39" s="12"/>
      <c r="G39" s="12">
        <f>G26</f>
        <v>2.77</v>
      </c>
      <c r="H39" s="12">
        <f>H26</f>
        <v>2.38</v>
      </c>
      <c r="J39" s="13">
        <f t="shared" si="3"/>
        <v>6.1851092249134876E-2</v>
      </c>
      <c r="K39" s="13">
        <f t="shared" si="4"/>
        <v>8.7361553276176007E-2</v>
      </c>
    </row>
    <row r="40" spans="1:11" x14ac:dyDescent="0.2">
      <c r="A40" s="6" t="s">
        <v>309</v>
      </c>
      <c r="B40" s="28" t="s">
        <v>306</v>
      </c>
      <c r="D40" s="12" t="str">
        <f>D28</f>
        <v>N/A</v>
      </c>
      <c r="E40" s="12" t="str">
        <f>E28</f>
        <v>N/A</v>
      </c>
      <c r="F40" s="12"/>
      <c r="G40" s="12" t="str">
        <f>G28</f>
        <v>N/A</v>
      </c>
      <c r="H40" s="12" t="str">
        <f>H28</f>
        <v>N/A</v>
      </c>
      <c r="J40" s="13" t="str">
        <f t="shared" si="3"/>
        <v/>
      </c>
      <c r="K40" s="13" t="str">
        <f t="shared" si="4"/>
        <v/>
      </c>
    </row>
    <row r="41" spans="1:11" x14ac:dyDescent="0.2">
      <c r="A41" s="6" t="s">
        <v>280</v>
      </c>
      <c r="B41" s="28" t="s">
        <v>281</v>
      </c>
      <c r="D41" s="12">
        <f>D5</f>
        <v>0.95</v>
      </c>
      <c r="E41" s="12">
        <f>E5</f>
        <v>0.79</v>
      </c>
      <c r="F41" s="12"/>
      <c r="G41" s="12">
        <f>G5</f>
        <v>2.33</v>
      </c>
      <c r="H41" s="12">
        <f>H5</f>
        <v>1.42</v>
      </c>
      <c r="J41" s="13">
        <f t="shared" si="3"/>
        <v>9.3863753188015542E-2</v>
      </c>
      <c r="K41" s="13">
        <f t="shared" si="4"/>
        <v>6.0391225311869245E-2</v>
      </c>
    </row>
    <row r="42" spans="1:11" x14ac:dyDescent="0.2">
      <c r="A42" s="6" t="s">
        <v>282</v>
      </c>
      <c r="B42" s="28" t="s">
        <v>283</v>
      </c>
      <c r="D42" s="12">
        <f t="shared" ref="D42:E49" si="5">D6</f>
        <v>2.97</v>
      </c>
      <c r="E42" s="12">
        <f t="shared" si="5"/>
        <v>1.64</v>
      </c>
      <c r="F42" s="12"/>
      <c r="G42" s="12">
        <f t="shared" ref="G42:H42" si="6">G6</f>
        <v>4.08</v>
      </c>
      <c r="H42" s="12">
        <f t="shared" si="6"/>
        <v>2.71</v>
      </c>
      <c r="J42" s="13">
        <f t="shared" si="3"/>
        <v>3.2263024781534089E-2</v>
      </c>
      <c r="K42" s="13">
        <f t="shared" si="4"/>
        <v>5.1507910616653163E-2</v>
      </c>
    </row>
    <row r="43" spans="1:11" x14ac:dyDescent="0.2">
      <c r="A43" s="6" t="s">
        <v>284</v>
      </c>
      <c r="B43" s="43" t="s">
        <v>285</v>
      </c>
      <c r="D43" s="12">
        <f t="shared" si="5"/>
        <v>3.39</v>
      </c>
      <c r="E43" s="12">
        <f t="shared" si="5"/>
        <v>2.82</v>
      </c>
      <c r="F43" s="12"/>
      <c r="G43" s="12">
        <f t="shared" ref="G43:H43" si="7">G7</f>
        <v>5.07</v>
      </c>
      <c r="H43" s="12">
        <f t="shared" si="7"/>
        <v>3.75</v>
      </c>
      <c r="J43" s="13">
        <f t="shared" si="3"/>
        <v>4.1072143787512339E-2</v>
      </c>
      <c r="K43" s="13">
        <f t="shared" si="4"/>
        <v>2.8911961138620823E-2</v>
      </c>
    </row>
    <row r="44" spans="1:11" x14ac:dyDescent="0.2">
      <c r="A44" s="6" t="s">
        <v>286</v>
      </c>
      <c r="B44" s="43" t="s">
        <v>287</v>
      </c>
      <c r="D44" s="12">
        <f t="shared" si="5"/>
        <v>6.3</v>
      </c>
      <c r="E44" s="12">
        <f t="shared" si="5"/>
        <v>3</v>
      </c>
      <c r="F44" s="12"/>
      <c r="G44" s="12">
        <f t="shared" ref="G44:H44" si="8">G8</f>
        <v>6.3</v>
      </c>
      <c r="H44" s="12">
        <f t="shared" si="8"/>
        <v>3.66</v>
      </c>
      <c r="J44" s="13">
        <f t="shared" si="3"/>
        <v>0</v>
      </c>
      <c r="K44" s="13">
        <f t="shared" si="4"/>
        <v>2.0084111217701706E-2</v>
      </c>
    </row>
    <row r="45" spans="1:11" x14ac:dyDescent="0.2">
      <c r="A45" s="6" t="s">
        <v>288</v>
      </c>
      <c r="B45" s="28" t="s">
        <v>289</v>
      </c>
      <c r="D45" s="12">
        <f t="shared" si="5"/>
        <v>4.29</v>
      </c>
      <c r="E45" s="12">
        <f t="shared" si="5"/>
        <v>2.1</v>
      </c>
      <c r="F45" s="12"/>
      <c r="G45" s="12">
        <f t="shared" ref="G45:H45" si="9">G9</f>
        <v>3.01</v>
      </c>
      <c r="H45" s="12">
        <f t="shared" si="9"/>
        <v>1.45</v>
      </c>
      <c r="J45" s="13">
        <f t="shared" si="3"/>
        <v>-3.4814207819587106E-2</v>
      </c>
      <c r="K45" s="13">
        <f t="shared" si="4"/>
        <v>-3.6359885063880881E-2</v>
      </c>
    </row>
    <row r="46" spans="1:11" x14ac:dyDescent="0.2">
      <c r="A46" s="6" t="s">
        <v>290</v>
      </c>
      <c r="B46" s="28" t="s">
        <v>291</v>
      </c>
      <c r="D46" s="12" t="str">
        <f t="shared" si="5"/>
        <v>N/A</v>
      </c>
      <c r="E46" s="12" t="str">
        <f t="shared" si="5"/>
        <v>N/A</v>
      </c>
      <c r="F46" s="12"/>
      <c r="G46" s="12">
        <f t="shared" ref="G46:H46" si="10">G10</f>
        <v>2.79</v>
      </c>
      <c r="H46" s="12">
        <f t="shared" si="10"/>
        <v>1.93</v>
      </c>
      <c r="J46" s="13" t="str">
        <f t="shared" si="3"/>
        <v/>
      </c>
      <c r="K46" s="13" t="str">
        <f t="shared" si="4"/>
        <v/>
      </c>
    </row>
    <row r="47" spans="1:11" x14ac:dyDescent="0.2">
      <c r="A47" s="6" t="s">
        <v>292</v>
      </c>
      <c r="B47" s="28" t="s">
        <v>293</v>
      </c>
      <c r="D47" s="12">
        <f t="shared" si="5"/>
        <v>1.33</v>
      </c>
      <c r="E47" s="12">
        <f t="shared" si="5"/>
        <v>0.71</v>
      </c>
      <c r="F47" s="12"/>
      <c r="G47" s="12">
        <f t="shared" ref="G47:H47" si="11">G11</f>
        <v>2.2400000000000002</v>
      </c>
      <c r="H47" s="12">
        <f t="shared" si="11"/>
        <v>1.51</v>
      </c>
      <c r="J47" s="13">
        <f t="shared" si="3"/>
        <v>5.3512366162214775E-2</v>
      </c>
      <c r="K47" s="13">
        <f t="shared" si="4"/>
        <v>7.8380087313735913E-2</v>
      </c>
    </row>
    <row r="48" spans="1:11" x14ac:dyDescent="0.2">
      <c r="A48" s="6" t="s">
        <v>294</v>
      </c>
      <c r="B48" s="28" t="s">
        <v>295</v>
      </c>
      <c r="D48" s="12">
        <f t="shared" si="5"/>
        <v>2.2599999999999998</v>
      </c>
      <c r="E48" s="12">
        <f t="shared" si="5"/>
        <v>2.1</v>
      </c>
      <c r="F48" s="12"/>
      <c r="G48" s="12">
        <f t="shared" ref="G48:H48" si="12">G12</f>
        <v>4.7699999999999996</v>
      </c>
      <c r="H48" s="12">
        <f t="shared" si="12"/>
        <v>3.04</v>
      </c>
      <c r="J48" s="13">
        <f t="shared" si="3"/>
        <v>7.7558839750184294E-2</v>
      </c>
      <c r="K48" s="13">
        <f t="shared" si="4"/>
        <v>3.7684737039307636E-2</v>
      </c>
    </row>
    <row r="49" spans="1:11" x14ac:dyDescent="0.2">
      <c r="A49" s="6" t="s">
        <v>296</v>
      </c>
      <c r="B49" s="28" t="s">
        <v>297</v>
      </c>
      <c r="D49" s="12">
        <f t="shared" si="5"/>
        <v>1.31</v>
      </c>
      <c r="E49" s="12">
        <f t="shared" si="5"/>
        <v>1.01</v>
      </c>
      <c r="F49" s="12"/>
      <c r="G49" s="12">
        <f t="shared" ref="G49:H49" si="13">G13</f>
        <v>2.39</v>
      </c>
      <c r="H49" s="12">
        <f t="shared" si="13"/>
        <v>1.52</v>
      </c>
      <c r="J49" s="13">
        <f t="shared" si="3"/>
        <v>6.1971007852336557E-2</v>
      </c>
      <c r="K49" s="13">
        <f t="shared" si="4"/>
        <v>4.1722924311031528E-2</v>
      </c>
    </row>
    <row r="51" spans="1:11" x14ac:dyDescent="0.2">
      <c r="A51" s="11" t="s">
        <v>14</v>
      </c>
      <c r="B51" s="16"/>
      <c r="C51" s="8"/>
      <c r="D51" s="17"/>
      <c r="E51" s="17"/>
      <c r="F51" s="15"/>
      <c r="G51" s="17"/>
      <c r="H51" s="17"/>
      <c r="J51" s="18">
        <f>AVERAGE(J37:J49)</f>
        <v>4.3030891105705044E-2</v>
      </c>
      <c r="K51" s="18">
        <f>AVERAGE(K37:K49)</f>
        <v>4.1076069462357236E-2</v>
      </c>
    </row>
    <row r="52" spans="1:11" x14ac:dyDescent="0.2">
      <c r="A52" s="6" t="s">
        <v>326</v>
      </c>
      <c r="J52" s="48">
        <f>MEDIAN(J37:J49)</f>
        <v>5.3512366162214775E-2</v>
      </c>
      <c r="K52" s="48">
        <f>MEDIAN(K37:K49)</f>
        <v>4.1722924311031528E-2</v>
      </c>
    </row>
  </sheetData>
  <mergeCells count="6">
    <mergeCell ref="D34:E34"/>
    <mergeCell ref="G34:H34"/>
    <mergeCell ref="D2:E2"/>
    <mergeCell ref="G2:H2"/>
    <mergeCell ref="D20:E20"/>
    <mergeCell ref="G20:H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B38B-9B8F-41B1-BA05-C00D8C3EF1A4}">
  <dimension ref="A1:CD79"/>
  <sheetViews>
    <sheetView workbookViewId="0">
      <selection activeCell="H78" sqref="H78"/>
    </sheetView>
  </sheetViews>
  <sheetFormatPr defaultColWidth="9" defaultRowHeight="15" x14ac:dyDescent="0.25"/>
  <cols>
    <col min="1" max="5" width="9" style="1"/>
    <col min="6" max="6" width="10.140625" style="1" bestFit="1" customWidth="1"/>
    <col min="7" max="16384" width="9" style="1"/>
  </cols>
  <sheetData>
    <row r="1" spans="1:82" x14ac:dyDescent="0.25">
      <c r="A1" s="1" t="s">
        <v>104</v>
      </c>
    </row>
    <row r="2" spans="1:82" x14ac:dyDescent="0.25">
      <c r="A2" s="1" t="s">
        <v>105</v>
      </c>
    </row>
    <row r="3" spans="1:82" x14ac:dyDescent="0.25">
      <c r="A3" s="1" t="s">
        <v>106</v>
      </c>
    </row>
    <row r="4" spans="1:82" x14ac:dyDescent="0.25">
      <c r="A4" s="1" t="s">
        <v>107</v>
      </c>
    </row>
    <row r="6" spans="1:82" x14ac:dyDescent="0.25">
      <c r="B6" s="1" t="s">
        <v>108</v>
      </c>
    </row>
    <row r="7" spans="1:82" x14ac:dyDescent="0.25">
      <c r="B7" s="1" t="s">
        <v>109</v>
      </c>
    </row>
    <row r="8" spans="1:82" x14ac:dyDescent="0.25">
      <c r="B8" s="1" t="s">
        <v>110</v>
      </c>
    </row>
    <row r="9" spans="1:82" x14ac:dyDescent="0.25">
      <c r="A9" s="1" t="s">
        <v>111</v>
      </c>
      <c r="B9" s="1" t="s">
        <v>159</v>
      </c>
      <c r="C9" s="1" t="s">
        <v>160</v>
      </c>
      <c r="D9" s="1" t="s">
        <v>161</v>
      </c>
      <c r="E9" s="1" t="s">
        <v>162</v>
      </c>
      <c r="F9" s="1" t="s">
        <v>163</v>
      </c>
      <c r="G9" s="1" t="s">
        <v>164</v>
      </c>
      <c r="H9" s="1" t="s">
        <v>165</v>
      </c>
      <c r="I9" s="1" t="s">
        <v>166</v>
      </c>
      <c r="J9" s="1" t="s">
        <v>167</v>
      </c>
      <c r="K9" s="1" t="s">
        <v>168</v>
      </c>
      <c r="L9" s="1" t="s">
        <v>169</v>
      </c>
      <c r="M9" s="1" t="s">
        <v>170</v>
      </c>
      <c r="N9" s="1" t="s">
        <v>171</v>
      </c>
      <c r="O9" s="1" t="s">
        <v>172</v>
      </c>
      <c r="P9" s="1" t="s">
        <v>173</v>
      </c>
      <c r="Q9" s="1" t="s">
        <v>174</v>
      </c>
      <c r="R9" s="1" t="s">
        <v>175</v>
      </c>
      <c r="S9" s="1" t="s">
        <v>176</v>
      </c>
      <c r="T9" s="1" t="s">
        <v>177</v>
      </c>
      <c r="U9" s="1" t="s">
        <v>178</v>
      </c>
      <c r="V9" s="1" t="s">
        <v>179</v>
      </c>
      <c r="W9" s="1" t="s">
        <v>180</v>
      </c>
      <c r="X9" s="1" t="s">
        <v>181</v>
      </c>
      <c r="Y9" s="1" t="s">
        <v>182</v>
      </c>
      <c r="Z9" s="1" t="s">
        <v>183</v>
      </c>
      <c r="AA9" s="1" t="s">
        <v>184</v>
      </c>
      <c r="AB9" s="1" t="s">
        <v>185</v>
      </c>
      <c r="AC9" s="1" t="s">
        <v>186</v>
      </c>
      <c r="AD9" s="1" t="s">
        <v>187</v>
      </c>
      <c r="AE9" s="1" t="s">
        <v>188</v>
      </c>
      <c r="AF9" s="1" t="s">
        <v>189</v>
      </c>
      <c r="AG9" s="1" t="s">
        <v>190</v>
      </c>
      <c r="AH9" s="1" t="s">
        <v>191</v>
      </c>
      <c r="AI9" s="1" t="s">
        <v>192</v>
      </c>
      <c r="AJ9" s="1" t="s">
        <v>193</v>
      </c>
      <c r="AK9" s="1" t="s">
        <v>194</v>
      </c>
      <c r="AL9" s="1" t="s">
        <v>195</v>
      </c>
      <c r="AM9" s="1" t="s">
        <v>196</v>
      </c>
      <c r="AN9" s="1" t="s">
        <v>197</v>
      </c>
      <c r="AO9" s="1" t="s">
        <v>198</v>
      </c>
      <c r="AP9" s="1" t="s">
        <v>199</v>
      </c>
      <c r="AQ9" s="1" t="s">
        <v>200</v>
      </c>
      <c r="AR9" s="1" t="s">
        <v>201</v>
      </c>
      <c r="AS9" s="1" t="s">
        <v>202</v>
      </c>
      <c r="AT9" s="1" t="s">
        <v>203</v>
      </c>
      <c r="AU9" s="1" t="s">
        <v>204</v>
      </c>
      <c r="AV9" s="1" t="s">
        <v>205</v>
      </c>
      <c r="AW9" s="1" t="s">
        <v>206</v>
      </c>
      <c r="AX9" s="1" t="s">
        <v>207</v>
      </c>
      <c r="AY9" s="1" t="s">
        <v>208</v>
      </c>
      <c r="AZ9" s="1" t="s">
        <v>209</v>
      </c>
      <c r="BA9" s="1" t="s">
        <v>210</v>
      </c>
      <c r="BB9" s="1" t="s">
        <v>211</v>
      </c>
      <c r="BC9" s="1" t="s">
        <v>212</v>
      </c>
      <c r="BD9" s="1" t="s">
        <v>213</v>
      </c>
      <c r="BE9" s="1" t="s">
        <v>214</v>
      </c>
      <c r="BF9" s="1" t="s">
        <v>215</v>
      </c>
      <c r="BG9" s="1" t="s">
        <v>216</v>
      </c>
      <c r="BH9" s="1" t="s">
        <v>217</v>
      </c>
      <c r="BI9" s="1" t="s">
        <v>218</v>
      </c>
      <c r="BJ9" s="1" t="s">
        <v>219</v>
      </c>
      <c r="BK9" s="1" t="s">
        <v>220</v>
      </c>
      <c r="BL9" s="1" t="s">
        <v>221</v>
      </c>
      <c r="BM9" s="1" t="s">
        <v>222</v>
      </c>
      <c r="BN9" s="1" t="s">
        <v>223</v>
      </c>
      <c r="BO9" s="1" t="s">
        <v>224</v>
      </c>
      <c r="BP9" s="1" t="s">
        <v>225</v>
      </c>
      <c r="BQ9" s="1" t="s">
        <v>226</v>
      </c>
      <c r="BR9" s="1" t="s">
        <v>227</v>
      </c>
      <c r="BS9" s="1" t="s">
        <v>228</v>
      </c>
      <c r="BT9" s="1" t="s">
        <v>229</v>
      </c>
      <c r="BU9" s="1" t="s">
        <v>230</v>
      </c>
      <c r="BV9" s="1" t="s">
        <v>231</v>
      </c>
      <c r="BW9" s="1" t="s">
        <v>232</v>
      </c>
      <c r="BX9" s="1" t="s">
        <v>233</v>
      </c>
      <c r="BY9" s="1" t="s">
        <v>234</v>
      </c>
      <c r="BZ9" s="1" t="s">
        <v>320</v>
      </c>
      <c r="CA9" s="1" t="s">
        <v>321</v>
      </c>
      <c r="CB9" s="1" t="s">
        <v>322</v>
      </c>
      <c r="CC9" s="1" t="s">
        <v>323</v>
      </c>
      <c r="CD9" s="1" t="s">
        <v>324</v>
      </c>
    </row>
    <row r="10" spans="1:82" x14ac:dyDescent="0.25">
      <c r="B10" s="1" t="s">
        <v>235</v>
      </c>
    </row>
    <row r="11" spans="1:82" x14ac:dyDescent="0.25">
      <c r="A11" s="1" t="s">
        <v>236</v>
      </c>
      <c r="B11" s="25">
        <v>830400</v>
      </c>
      <c r="C11" s="25">
        <v>839072</v>
      </c>
      <c r="D11" s="25">
        <v>851632</v>
      </c>
      <c r="E11" s="25">
        <v>857376</v>
      </c>
      <c r="F11" s="25">
        <v>867372</v>
      </c>
      <c r="G11" s="25">
        <v>881500</v>
      </c>
      <c r="H11" s="25">
        <v>898784</v>
      </c>
      <c r="I11" s="25">
        <v>911964</v>
      </c>
      <c r="J11" s="25">
        <v>926548</v>
      </c>
      <c r="K11" s="25">
        <v>935980</v>
      </c>
      <c r="L11" s="25">
        <v>942468</v>
      </c>
      <c r="M11" s="25">
        <v>955552</v>
      </c>
      <c r="N11" s="25">
        <v>958924</v>
      </c>
      <c r="O11" s="25">
        <v>974912</v>
      </c>
      <c r="P11" s="25">
        <v>984468</v>
      </c>
      <c r="Q11" s="25">
        <v>995336</v>
      </c>
      <c r="R11" s="25">
        <v>1006284</v>
      </c>
      <c r="S11" s="25">
        <v>1023056</v>
      </c>
      <c r="T11" s="25">
        <v>1037292</v>
      </c>
      <c r="U11" s="25">
        <v>1050040</v>
      </c>
      <c r="V11" s="25">
        <v>1062324</v>
      </c>
      <c r="W11" s="25">
        <v>1079480</v>
      </c>
      <c r="X11" s="25">
        <v>1097148</v>
      </c>
      <c r="Y11" s="25">
        <v>1111392</v>
      </c>
      <c r="Z11" s="25">
        <v>1121952</v>
      </c>
      <c r="AA11" s="25">
        <v>1140860</v>
      </c>
      <c r="AB11" s="25">
        <v>1161368</v>
      </c>
      <c r="AC11" s="25">
        <v>1172856</v>
      </c>
      <c r="AD11" s="25">
        <v>1193444</v>
      </c>
      <c r="AE11" s="25">
        <v>1212300</v>
      </c>
      <c r="AF11" s="25">
        <v>1231436</v>
      </c>
      <c r="AG11" s="25">
        <v>1241872</v>
      </c>
      <c r="AH11" s="25">
        <v>1231212</v>
      </c>
      <c r="AI11" s="25">
        <v>1228580</v>
      </c>
      <c r="AJ11" s="25">
        <v>1240256</v>
      </c>
      <c r="AK11" s="25">
        <v>1255332</v>
      </c>
      <c r="AL11" s="25">
        <v>1275032</v>
      </c>
      <c r="AM11" s="25">
        <v>1287240</v>
      </c>
      <c r="AN11" s="25">
        <v>1297192</v>
      </c>
      <c r="AO11" s="25">
        <v>1312704</v>
      </c>
      <c r="AP11" s="25">
        <v>1332504</v>
      </c>
      <c r="AQ11" s="25">
        <v>1345104</v>
      </c>
      <c r="AR11" s="25">
        <v>1360452</v>
      </c>
      <c r="AS11" s="25">
        <v>1374388</v>
      </c>
      <c r="AT11" s="25">
        <v>1387620</v>
      </c>
      <c r="AU11" s="25">
        <v>1395452</v>
      </c>
      <c r="AV11" s="25">
        <v>1400720</v>
      </c>
      <c r="AW11" s="25">
        <v>1413340</v>
      </c>
      <c r="AX11" s="25">
        <v>1423992</v>
      </c>
      <c r="AY11" s="25">
        <v>1439696</v>
      </c>
      <c r="AZ11" s="25">
        <v>1449384</v>
      </c>
      <c r="BA11" s="25">
        <v>1465740</v>
      </c>
      <c r="BB11" s="25">
        <v>1478632</v>
      </c>
      <c r="BC11" s="25">
        <v>1494408</v>
      </c>
      <c r="BD11" s="25">
        <v>1511832</v>
      </c>
      <c r="BE11" s="25">
        <v>1525620</v>
      </c>
      <c r="BF11" s="25">
        <v>1537644</v>
      </c>
      <c r="BG11" s="25">
        <v>1545556</v>
      </c>
      <c r="BH11" s="25">
        <v>1555784</v>
      </c>
      <c r="BI11" s="25">
        <v>1576564</v>
      </c>
      <c r="BJ11" s="25">
        <v>1586956</v>
      </c>
      <c r="BK11" s="25">
        <v>1593000</v>
      </c>
      <c r="BL11" s="25">
        <v>1603968</v>
      </c>
      <c r="BM11" s="25">
        <v>1615308</v>
      </c>
      <c r="BN11" s="25">
        <v>1631540</v>
      </c>
      <c r="BO11" s="25">
        <v>1655348</v>
      </c>
      <c r="BP11" s="25">
        <v>1678092</v>
      </c>
      <c r="BQ11" s="25">
        <v>1690452</v>
      </c>
      <c r="BR11" s="25">
        <v>1713096</v>
      </c>
      <c r="BS11" s="25">
        <v>1731504</v>
      </c>
      <c r="BT11" s="25">
        <v>1748272</v>
      </c>
      <c r="BU11" s="25">
        <v>1765360</v>
      </c>
      <c r="BV11" s="25">
        <v>1775556</v>
      </c>
      <c r="BW11" s="25">
        <v>1790756</v>
      </c>
      <c r="BX11" s="25">
        <v>1808052</v>
      </c>
      <c r="BY11" s="25">
        <v>1823148</v>
      </c>
      <c r="BZ11" s="25">
        <v>1842972</v>
      </c>
      <c r="CA11" s="25">
        <v>1823268</v>
      </c>
      <c r="CB11" s="25">
        <v>1621504</v>
      </c>
      <c r="CC11" s="25">
        <v>1792592</v>
      </c>
      <c r="CD11" s="25">
        <v>1806504</v>
      </c>
    </row>
    <row r="12" spans="1:82" x14ac:dyDescent="0.25">
      <c r="A12" s="1" t="s">
        <v>237</v>
      </c>
      <c r="B12" s="25">
        <v>601136</v>
      </c>
      <c r="C12" s="25">
        <v>606376</v>
      </c>
      <c r="D12" s="25">
        <v>614596</v>
      </c>
      <c r="E12" s="25">
        <v>616472</v>
      </c>
      <c r="F12" s="25">
        <v>623272</v>
      </c>
      <c r="G12" s="25">
        <v>634584</v>
      </c>
      <c r="H12" s="25">
        <v>648388</v>
      </c>
      <c r="I12" s="25">
        <v>656668</v>
      </c>
      <c r="J12" s="25">
        <v>666780</v>
      </c>
      <c r="K12" s="25">
        <v>672940</v>
      </c>
      <c r="L12" s="25">
        <v>677428</v>
      </c>
      <c r="M12" s="25">
        <v>687100</v>
      </c>
      <c r="N12" s="25">
        <v>687360</v>
      </c>
      <c r="O12" s="25">
        <v>700760</v>
      </c>
      <c r="P12" s="25">
        <v>709360</v>
      </c>
      <c r="Q12" s="25">
        <v>717072</v>
      </c>
      <c r="R12" s="25">
        <v>724568</v>
      </c>
      <c r="S12" s="25">
        <v>738364</v>
      </c>
      <c r="T12" s="25">
        <v>748504</v>
      </c>
      <c r="U12" s="25">
        <v>757540</v>
      </c>
      <c r="V12" s="25">
        <v>765244</v>
      </c>
      <c r="W12" s="25">
        <v>779144</v>
      </c>
      <c r="X12" s="25">
        <v>789056</v>
      </c>
      <c r="Y12" s="25">
        <v>799500</v>
      </c>
      <c r="Z12" s="25">
        <v>806868</v>
      </c>
      <c r="AA12" s="25">
        <v>821208</v>
      </c>
      <c r="AB12" s="25">
        <v>837348</v>
      </c>
      <c r="AC12" s="25">
        <v>846584</v>
      </c>
      <c r="AD12" s="25">
        <v>862976</v>
      </c>
      <c r="AE12" s="25">
        <v>873300</v>
      </c>
      <c r="AF12" s="25">
        <v>880684</v>
      </c>
      <c r="AG12" s="25">
        <v>888472</v>
      </c>
      <c r="AH12" s="25">
        <v>871580</v>
      </c>
      <c r="AI12" s="25">
        <v>866320</v>
      </c>
      <c r="AJ12" s="25">
        <v>873628</v>
      </c>
      <c r="AK12" s="25">
        <v>886432</v>
      </c>
      <c r="AL12" s="25">
        <v>900400</v>
      </c>
      <c r="AM12" s="25">
        <v>911508</v>
      </c>
      <c r="AN12" s="25">
        <v>919440</v>
      </c>
      <c r="AO12" s="25">
        <v>930732</v>
      </c>
      <c r="AP12" s="25">
        <v>945200</v>
      </c>
      <c r="AQ12" s="25">
        <v>952556</v>
      </c>
      <c r="AR12" s="25">
        <v>963132</v>
      </c>
      <c r="AS12" s="25">
        <v>970660</v>
      </c>
      <c r="AT12" s="25">
        <v>981988</v>
      </c>
      <c r="AU12" s="25">
        <v>989668</v>
      </c>
      <c r="AV12" s="25">
        <v>993188</v>
      </c>
      <c r="AW12" s="25">
        <v>1000460</v>
      </c>
      <c r="AX12" s="25">
        <v>1008896</v>
      </c>
      <c r="AY12" s="25">
        <v>1021024</v>
      </c>
      <c r="AZ12" s="25">
        <v>1032568</v>
      </c>
      <c r="BA12" s="25">
        <v>1044832</v>
      </c>
      <c r="BB12" s="25">
        <v>1053920</v>
      </c>
      <c r="BC12" s="25">
        <v>1065680</v>
      </c>
      <c r="BD12" s="25">
        <v>1082060</v>
      </c>
      <c r="BE12" s="25">
        <v>1093188</v>
      </c>
      <c r="BF12" s="25">
        <v>1104084</v>
      </c>
      <c r="BG12" s="25">
        <v>1105264</v>
      </c>
      <c r="BH12" s="25">
        <v>1114204</v>
      </c>
      <c r="BI12" s="25">
        <v>1129568</v>
      </c>
      <c r="BJ12" s="25">
        <v>1139280</v>
      </c>
      <c r="BK12" s="25">
        <v>1141184</v>
      </c>
      <c r="BL12" s="25">
        <v>1147040</v>
      </c>
      <c r="BM12" s="25">
        <v>1156132</v>
      </c>
      <c r="BN12" s="25">
        <v>1170316</v>
      </c>
      <c r="BO12" s="25">
        <v>1187868</v>
      </c>
      <c r="BP12" s="25">
        <v>1204248</v>
      </c>
      <c r="BQ12" s="25">
        <v>1214164</v>
      </c>
      <c r="BR12" s="25">
        <v>1230332</v>
      </c>
      <c r="BS12" s="25">
        <v>1243652</v>
      </c>
      <c r="BT12" s="25">
        <v>1254564</v>
      </c>
      <c r="BU12" s="25">
        <v>1267412</v>
      </c>
      <c r="BV12" s="25">
        <v>1270724</v>
      </c>
      <c r="BW12" s="25">
        <v>1282356</v>
      </c>
      <c r="BX12" s="25">
        <v>1294120</v>
      </c>
      <c r="BY12" s="25">
        <v>1303964</v>
      </c>
      <c r="BZ12" s="25">
        <v>1316788</v>
      </c>
      <c r="CA12" s="25">
        <v>1294724</v>
      </c>
      <c r="CB12" s="25">
        <v>1104720</v>
      </c>
      <c r="CC12" s="25">
        <v>1260172</v>
      </c>
      <c r="CD12" s="25">
        <v>1264980</v>
      </c>
    </row>
    <row r="13" spans="1:82" x14ac:dyDescent="0.25">
      <c r="A13" s="1" t="s">
        <v>238</v>
      </c>
      <c r="B13" s="25">
        <v>287472</v>
      </c>
      <c r="C13" s="25">
        <v>289640</v>
      </c>
      <c r="D13" s="25">
        <v>296984</v>
      </c>
      <c r="E13" s="25">
        <v>295052</v>
      </c>
      <c r="F13" s="25">
        <v>299236</v>
      </c>
      <c r="G13" s="25">
        <v>306352</v>
      </c>
      <c r="H13" s="25">
        <v>312324</v>
      </c>
      <c r="I13" s="25">
        <v>316008</v>
      </c>
      <c r="J13" s="25">
        <v>322720</v>
      </c>
      <c r="K13" s="25">
        <v>327868</v>
      </c>
      <c r="L13" s="25">
        <v>327480</v>
      </c>
      <c r="M13" s="25">
        <v>331796</v>
      </c>
      <c r="N13" s="25">
        <v>327136</v>
      </c>
      <c r="O13" s="25">
        <v>334760</v>
      </c>
      <c r="P13" s="25">
        <v>338944</v>
      </c>
      <c r="Q13" s="25">
        <v>342420</v>
      </c>
      <c r="R13" s="25">
        <v>346860</v>
      </c>
      <c r="S13" s="25">
        <v>351856</v>
      </c>
      <c r="T13" s="25">
        <v>355484</v>
      </c>
      <c r="U13" s="25">
        <v>359928</v>
      </c>
      <c r="V13" s="25">
        <v>360984</v>
      </c>
      <c r="W13" s="25">
        <v>367736</v>
      </c>
      <c r="X13" s="25">
        <v>373420</v>
      </c>
      <c r="Y13" s="25">
        <v>377228</v>
      </c>
      <c r="Z13" s="25">
        <v>375596</v>
      </c>
      <c r="AA13" s="25">
        <v>383476</v>
      </c>
      <c r="AB13" s="25">
        <v>393404</v>
      </c>
      <c r="AC13" s="25">
        <v>393420</v>
      </c>
      <c r="AD13" s="25">
        <v>398892</v>
      </c>
      <c r="AE13" s="25">
        <v>405288</v>
      </c>
      <c r="AF13" s="25">
        <v>409328</v>
      </c>
      <c r="AG13" s="25">
        <v>413420</v>
      </c>
      <c r="AH13" s="25">
        <v>397144</v>
      </c>
      <c r="AI13" s="25">
        <v>391720</v>
      </c>
      <c r="AJ13" s="25">
        <v>395148</v>
      </c>
      <c r="AK13" s="25">
        <v>400624</v>
      </c>
      <c r="AL13" s="25">
        <v>405384</v>
      </c>
      <c r="AM13" s="25">
        <v>412096</v>
      </c>
      <c r="AN13" s="25">
        <v>412096</v>
      </c>
      <c r="AO13" s="25">
        <v>417924</v>
      </c>
      <c r="AP13" s="25">
        <v>424940</v>
      </c>
      <c r="AQ13" s="25">
        <v>426912</v>
      </c>
      <c r="AR13" s="25">
        <v>432016</v>
      </c>
      <c r="AS13" s="25">
        <v>434864</v>
      </c>
      <c r="AT13" s="25">
        <v>439972</v>
      </c>
      <c r="AU13" s="25">
        <v>444196</v>
      </c>
      <c r="AV13" s="25">
        <v>441824</v>
      </c>
      <c r="AW13" s="25">
        <v>444528</v>
      </c>
      <c r="AX13" s="25">
        <v>447984</v>
      </c>
      <c r="AY13" s="25">
        <v>452848</v>
      </c>
      <c r="AZ13" s="25">
        <v>457256</v>
      </c>
      <c r="BA13" s="25">
        <v>463880</v>
      </c>
      <c r="BB13" s="25">
        <v>468016</v>
      </c>
      <c r="BC13" s="25">
        <v>472496</v>
      </c>
      <c r="BD13" s="25">
        <v>480732</v>
      </c>
      <c r="BE13" s="25">
        <v>484800</v>
      </c>
      <c r="BF13" s="25">
        <v>487280</v>
      </c>
      <c r="BG13" s="25">
        <v>483656</v>
      </c>
      <c r="BH13" s="25">
        <v>488232</v>
      </c>
      <c r="BI13" s="25">
        <v>495888</v>
      </c>
      <c r="BJ13" s="25">
        <v>500012</v>
      </c>
      <c r="BK13" s="25">
        <v>500092</v>
      </c>
      <c r="BL13" s="25">
        <v>503020</v>
      </c>
      <c r="BM13" s="25">
        <v>503492</v>
      </c>
      <c r="BN13" s="25">
        <v>512460</v>
      </c>
      <c r="BO13" s="25">
        <v>522872</v>
      </c>
      <c r="BP13" s="25">
        <v>530992</v>
      </c>
      <c r="BQ13" s="25">
        <v>532920</v>
      </c>
      <c r="BR13" s="25">
        <v>541804</v>
      </c>
      <c r="BS13" s="25">
        <v>549332</v>
      </c>
      <c r="BT13" s="25">
        <v>554420</v>
      </c>
      <c r="BU13" s="25">
        <v>559940</v>
      </c>
      <c r="BV13" s="25">
        <v>557816</v>
      </c>
      <c r="BW13" s="25">
        <v>561424</v>
      </c>
      <c r="BX13" s="25">
        <v>566752</v>
      </c>
      <c r="BY13" s="25">
        <v>568508</v>
      </c>
      <c r="BZ13" s="25">
        <v>571520</v>
      </c>
      <c r="CA13" s="25">
        <v>558408</v>
      </c>
      <c r="CB13" s="25">
        <v>503948</v>
      </c>
      <c r="CC13" s="25">
        <v>598680</v>
      </c>
      <c r="CD13" s="25">
        <v>599604</v>
      </c>
    </row>
    <row r="14" spans="1:82" x14ac:dyDescent="0.25">
      <c r="A14" s="1" t="s">
        <v>239</v>
      </c>
      <c r="B14" s="25">
        <v>81484</v>
      </c>
      <c r="C14" s="25">
        <v>83332</v>
      </c>
      <c r="D14" s="25">
        <v>84872</v>
      </c>
      <c r="E14" s="25">
        <v>84588</v>
      </c>
      <c r="F14" s="25">
        <v>89436</v>
      </c>
      <c r="G14" s="25">
        <v>91912</v>
      </c>
      <c r="H14" s="25">
        <v>93292</v>
      </c>
      <c r="I14" s="25">
        <v>93312</v>
      </c>
      <c r="J14" s="25">
        <v>96020</v>
      </c>
      <c r="K14" s="25">
        <v>95852</v>
      </c>
      <c r="L14" s="25">
        <v>96896</v>
      </c>
      <c r="M14" s="25">
        <v>98948</v>
      </c>
      <c r="N14" s="25">
        <v>94676</v>
      </c>
      <c r="O14" s="25">
        <v>96996</v>
      </c>
      <c r="P14" s="25">
        <v>97876</v>
      </c>
      <c r="Q14" s="25">
        <v>98532</v>
      </c>
      <c r="R14" s="25">
        <v>100116</v>
      </c>
      <c r="S14" s="25">
        <v>101736</v>
      </c>
      <c r="T14" s="25">
        <v>102644</v>
      </c>
      <c r="U14" s="25">
        <v>103388</v>
      </c>
      <c r="V14" s="25">
        <v>103308</v>
      </c>
      <c r="W14" s="25">
        <v>106356</v>
      </c>
      <c r="X14" s="25">
        <v>107444</v>
      </c>
      <c r="Y14" s="25">
        <v>109664</v>
      </c>
      <c r="Z14" s="25">
        <v>110416</v>
      </c>
      <c r="AA14" s="25">
        <v>112020</v>
      </c>
      <c r="AB14" s="25">
        <v>116220</v>
      </c>
      <c r="AC14" s="25">
        <v>114992</v>
      </c>
      <c r="AD14" s="25">
        <v>115580</v>
      </c>
      <c r="AE14" s="25">
        <v>118924</v>
      </c>
      <c r="AF14" s="25">
        <v>117260</v>
      </c>
      <c r="AG14" s="25">
        <v>115848</v>
      </c>
      <c r="AH14" s="25">
        <v>108700</v>
      </c>
      <c r="AI14" s="25">
        <v>104564</v>
      </c>
      <c r="AJ14" s="25">
        <v>108564</v>
      </c>
      <c r="AK14" s="25">
        <v>112220</v>
      </c>
      <c r="AL14" s="25">
        <v>113616</v>
      </c>
      <c r="AM14" s="25">
        <v>114784</v>
      </c>
      <c r="AN14" s="25">
        <v>115144</v>
      </c>
      <c r="AO14" s="25">
        <v>117064</v>
      </c>
      <c r="AP14" s="25">
        <v>118588</v>
      </c>
      <c r="AQ14" s="25">
        <v>116968</v>
      </c>
      <c r="AR14" s="25">
        <v>117480</v>
      </c>
      <c r="AS14" s="25">
        <v>117100</v>
      </c>
      <c r="AT14" s="25">
        <v>120100</v>
      </c>
      <c r="AU14" s="25">
        <v>123160</v>
      </c>
      <c r="AV14" s="25">
        <v>120724</v>
      </c>
      <c r="AW14" s="25">
        <v>120644</v>
      </c>
      <c r="AX14" s="25">
        <v>121516</v>
      </c>
      <c r="AY14" s="25">
        <v>124284</v>
      </c>
      <c r="AZ14" s="25">
        <v>127604</v>
      </c>
      <c r="BA14" s="25">
        <v>128172</v>
      </c>
      <c r="BB14" s="25">
        <v>127800</v>
      </c>
      <c r="BC14" s="25">
        <v>129568</v>
      </c>
      <c r="BD14" s="25">
        <v>133724</v>
      </c>
      <c r="BE14" s="25">
        <v>136556</v>
      </c>
      <c r="BF14" s="25">
        <v>137620</v>
      </c>
      <c r="BG14" s="25">
        <v>135892</v>
      </c>
      <c r="BH14" s="25">
        <v>138616</v>
      </c>
      <c r="BI14" s="25">
        <v>142448</v>
      </c>
      <c r="BJ14" s="25">
        <v>145624</v>
      </c>
      <c r="BK14" s="25">
        <v>147652</v>
      </c>
      <c r="BL14" s="25">
        <v>147436</v>
      </c>
      <c r="BM14" s="25">
        <v>147748</v>
      </c>
      <c r="BN14" s="25">
        <v>151780</v>
      </c>
      <c r="BO14" s="25">
        <v>158092</v>
      </c>
      <c r="BP14" s="25">
        <v>161412</v>
      </c>
      <c r="BQ14" s="25">
        <v>161272</v>
      </c>
      <c r="BR14" s="25">
        <v>163332</v>
      </c>
      <c r="BS14" s="25">
        <v>165476</v>
      </c>
      <c r="BT14" s="25">
        <v>165960</v>
      </c>
      <c r="BU14" s="25">
        <v>166160</v>
      </c>
      <c r="BV14" s="25">
        <v>166164</v>
      </c>
      <c r="BW14" s="25">
        <v>167700</v>
      </c>
      <c r="BX14" s="25">
        <v>166844</v>
      </c>
      <c r="BY14" s="25">
        <v>167464</v>
      </c>
      <c r="BZ14" s="25">
        <v>167060</v>
      </c>
      <c r="CA14" s="25">
        <v>152932</v>
      </c>
      <c r="CB14" s="25">
        <v>130680</v>
      </c>
      <c r="CC14" s="25">
        <v>185208</v>
      </c>
      <c r="CD14" s="25">
        <v>186172</v>
      </c>
    </row>
    <row r="15" spans="1:82" x14ac:dyDescent="0.25">
      <c r="A15" s="1" t="s">
        <v>240</v>
      </c>
      <c r="B15" s="25">
        <v>50300</v>
      </c>
      <c r="C15" s="25">
        <v>50916</v>
      </c>
      <c r="D15" s="25">
        <v>51700</v>
      </c>
      <c r="E15" s="25">
        <v>51088</v>
      </c>
      <c r="F15" s="25">
        <v>52412</v>
      </c>
      <c r="G15" s="25">
        <v>53688</v>
      </c>
      <c r="H15" s="25">
        <v>54208</v>
      </c>
      <c r="I15" s="25">
        <v>53896</v>
      </c>
      <c r="J15" s="25">
        <v>54436</v>
      </c>
      <c r="K15" s="25">
        <v>55192</v>
      </c>
      <c r="L15" s="25">
        <v>55492</v>
      </c>
      <c r="M15" s="25">
        <v>55596</v>
      </c>
      <c r="N15" s="25">
        <v>55656</v>
      </c>
      <c r="O15" s="25">
        <v>56876</v>
      </c>
      <c r="P15" s="25">
        <v>57096</v>
      </c>
      <c r="Q15" s="25">
        <v>57612</v>
      </c>
      <c r="R15" s="25">
        <v>57496</v>
      </c>
      <c r="S15" s="25">
        <v>58964</v>
      </c>
      <c r="T15" s="25">
        <v>59520</v>
      </c>
      <c r="U15" s="25">
        <v>59420</v>
      </c>
      <c r="V15" s="25">
        <v>59952</v>
      </c>
      <c r="W15" s="25">
        <v>61860</v>
      </c>
      <c r="X15" s="25">
        <v>62736</v>
      </c>
      <c r="Y15" s="25">
        <v>63292</v>
      </c>
      <c r="Z15" s="25">
        <v>63524</v>
      </c>
      <c r="AA15" s="25">
        <v>64852</v>
      </c>
      <c r="AB15" s="25">
        <v>65428</v>
      </c>
      <c r="AC15" s="25">
        <v>66392</v>
      </c>
      <c r="AD15" s="25">
        <v>66592</v>
      </c>
      <c r="AE15" s="25">
        <v>66524</v>
      </c>
      <c r="AF15" s="25">
        <v>67344</v>
      </c>
      <c r="AG15" s="25">
        <v>68044</v>
      </c>
      <c r="AH15" s="25">
        <v>66920</v>
      </c>
      <c r="AI15" s="25">
        <v>66108</v>
      </c>
      <c r="AJ15" s="25">
        <v>66076</v>
      </c>
      <c r="AK15" s="25">
        <v>66052</v>
      </c>
      <c r="AL15" s="25">
        <v>66236</v>
      </c>
      <c r="AM15" s="25">
        <v>68296</v>
      </c>
      <c r="AN15" s="25">
        <v>67824</v>
      </c>
      <c r="AO15" s="25">
        <v>68112</v>
      </c>
      <c r="AP15" s="25">
        <v>69024</v>
      </c>
      <c r="AQ15" s="25">
        <v>68716</v>
      </c>
      <c r="AR15" s="25">
        <v>69480</v>
      </c>
      <c r="AS15" s="25">
        <v>70072</v>
      </c>
      <c r="AT15" s="25">
        <v>70756</v>
      </c>
      <c r="AU15" s="25">
        <v>71648</v>
      </c>
      <c r="AV15" s="25">
        <v>71184</v>
      </c>
      <c r="AW15" s="25">
        <v>71560</v>
      </c>
      <c r="AX15" s="25">
        <v>71944</v>
      </c>
      <c r="AY15" s="25">
        <v>72580</v>
      </c>
      <c r="AZ15" s="25">
        <v>72712</v>
      </c>
      <c r="BA15" s="25">
        <v>74440</v>
      </c>
      <c r="BB15" s="25">
        <v>75048</v>
      </c>
      <c r="BC15" s="25">
        <v>74328</v>
      </c>
      <c r="BD15" s="25">
        <v>76396</v>
      </c>
      <c r="BE15" s="25">
        <v>77572</v>
      </c>
      <c r="BF15" s="25">
        <v>78432</v>
      </c>
      <c r="BG15" s="25">
        <v>78808</v>
      </c>
      <c r="BH15" s="25">
        <v>80044</v>
      </c>
      <c r="BI15" s="25">
        <v>81056</v>
      </c>
      <c r="BJ15" s="25">
        <v>82252</v>
      </c>
      <c r="BK15" s="25">
        <v>82248</v>
      </c>
      <c r="BL15" s="25">
        <v>81824</v>
      </c>
      <c r="BM15" s="25">
        <v>81760</v>
      </c>
      <c r="BN15" s="25">
        <v>82204</v>
      </c>
      <c r="BO15" s="25">
        <v>83212</v>
      </c>
      <c r="BP15" s="25">
        <v>84616</v>
      </c>
      <c r="BQ15" s="25">
        <v>85660</v>
      </c>
      <c r="BR15" s="25">
        <v>86464</v>
      </c>
      <c r="BS15" s="25">
        <v>87144</v>
      </c>
      <c r="BT15" s="25">
        <v>87436</v>
      </c>
      <c r="BU15" s="25">
        <v>88600</v>
      </c>
      <c r="BV15" s="25">
        <v>88064</v>
      </c>
      <c r="BW15" s="25">
        <v>88984</v>
      </c>
      <c r="BX15" s="25">
        <v>90520</v>
      </c>
      <c r="BY15" s="25">
        <v>91204</v>
      </c>
      <c r="BZ15" s="25">
        <v>91596</v>
      </c>
      <c r="CA15" s="25">
        <v>83784</v>
      </c>
      <c r="CB15" s="25">
        <v>70064</v>
      </c>
      <c r="CC15" s="25">
        <v>92720</v>
      </c>
      <c r="CD15" s="25">
        <v>88612</v>
      </c>
    </row>
    <row r="16" spans="1:82" x14ac:dyDescent="0.25">
      <c r="A16" s="1" t="s">
        <v>241</v>
      </c>
      <c r="B16" s="25">
        <v>155688</v>
      </c>
      <c r="C16" s="25">
        <v>155392</v>
      </c>
      <c r="D16" s="25">
        <v>160412</v>
      </c>
      <c r="E16" s="25">
        <v>159376</v>
      </c>
      <c r="F16" s="25">
        <v>157388</v>
      </c>
      <c r="G16" s="25">
        <v>160752</v>
      </c>
      <c r="H16" s="25">
        <v>164824</v>
      </c>
      <c r="I16" s="25">
        <v>168800</v>
      </c>
      <c r="J16" s="25">
        <v>172264</v>
      </c>
      <c r="K16" s="25">
        <v>176824</v>
      </c>
      <c r="L16" s="25">
        <v>175092</v>
      </c>
      <c r="M16" s="25">
        <v>177252</v>
      </c>
      <c r="N16" s="25">
        <v>176804</v>
      </c>
      <c r="O16" s="25">
        <v>180888</v>
      </c>
      <c r="P16" s="25">
        <v>183972</v>
      </c>
      <c r="Q16" s="25">
        <v>186276</v>
      </c>
      <c r="R16" s="25">
        <v>189248</v>
      </c>
      <c r="S16" s="25">
        <v>191156</v>
      </c>
      <c r="T16" s="25">
        <v>193320</v>
      </c>
      <c r="U16" s="25">
        <v>197120</v>
      </c>
      <c r="V16" s="25">
        <v>197724</v>
      </c>
      <c r="W16" s="25">
        <v>199520</v>
      </c>
      <c r="X16" s="25">
        <v>203240</v>
      </c>
      <c r="Y16" s="25">
        <v>204272</v>
      </c>
      <c r="Z16" s="25">
        <v>201656</v>
      </c>
      <c r="AA16" s="25">
        <v>206604</v>
      </c>
      <c r="AB16" s="25">
        <v>211756</v>
      </c>
      <c r="AC16" s="25">
        <v>212036</v>
      </c>
      <c r="AD16" s="25">
        <v>216720</v>
      </c>
      <c r="AE16" s="25">
        <v>219840</v>
      </c>
      <c r="AF16" s="25">
        <v>224724</v>
      </c>
      <c r="AG16" s="25">
        <v>229528</v>
      </c>
      <c r="AH16" s="25">
        <v>221524</v>
      </c>
      <c r="AI16" s="25">
        <v>221048</v>
      </c>
      <c r="AJ16" s="25">
        <v>220508</v>
      </c>
      <c r="AK16" s="25">
        <v>222352</v>
      </c>
      <c r="AL16" s="25">
        <v>225532</v>
      </c>
      <c r="AM16" s="25">
        <v>229016</v>
      </c>
      <c r="AN16" s="25">
        <v>229128</v>
      </c>
      <c r="AO16" s="25">
        <v>232748</v>
      </c>
      <c r="AP16" s="25">
        <v>237328</v>
      </c>
      <c r="AQ16" s="25">
        <v>241228</v>
      </c>
      <c r="AR16" s="25">
        <v>245056</v>
      </c>
      <c r="AS16" s="25">
        <v>247692</v>
      </c>
      <c r="AT16" s="25">
        <v>249116</v>
      </c>
      <c r="AU16" s="25">
        <v>249388</v>
      </c>
      <c r="AV16" s="25">
        <v>249916</v>
      </c>
      <c r="AW16" s="25">
        <v>252324</v>
      </c>
      <c r="AX16" s="25">
        <v>254524</v>
      </c>
      <c r="AY16" s="25">
        <v>255984</v>
      </c>
      <c r="AZ16" s="25">
        <v>256940</v>
      </c>
      <c r="BA16" s="25">
        <v>261268</v>
      </c>
      <c r="BB16" s="25">
        <v>265168</v>
      </c>
      <c r="BC16" s="25">
        <v>268600</v>
      </c>
      <c r="BD16" s="25">
        <v>270612</v>
      </c>
      <c r="BE16" s="25">
        <v>270672</v>
      </c>
      <c r="BF16" s="25">
        <v>271228</v>
      </c>
      <c r="BG16" s="25">
        <v>268956</v>
      </c>
      <c r="BH16" s="25">
        <v>269572</v>
      </c>
      <c r="BI16" s="25">
        <v>272384</v>
      </c>
      <c r="BJ16" s="25">
        <v>272136</v>
      </c>
      <c r="BK16" s="25">
        <v>270192</v>
      </c>
      <c r="BL16" s="25">
        <v>273760</v>
      </c>
      <c r="BM16" s="25">
        <v>273984</v>
      </c>
      <c r="BN16" s="25">
        <v>278476</v>
      </c>
      <c r="BO16" s="25">
        <v>281568</v>
      </c>
      <c r="BP16" s="25">
        <v>284964</v>
      </c>
      <c r="BQ16" s="25">
        <v>285988</v>
      </c>
      <c r="BR16" s="25">
        <v>292008</v>
      </c>
      <c r="BS16" s="25">
        <v>296712</v>
      </c>
      <c r="BT16" s="25">
        <v>301024</v>
      </c>
      <c r="BU16" s="25">
        <v>305180</v>
      </c>
      <c r="BV16" s="25">
        <v>303588</v>
      </c>
      <c r="BW16" s="25">
        <v>304740</v>
      </c>
      <c r="BX16" s="25">
        <v>309388</v>
      </c>
      <c r="BY16" s="25">
        <v>309840</v>
      </c>
      <c r="BZ16" s="25">
        <v>312864</v>
      </c>
      <c r="CA16" s="25">
        <v>321692</v>
      </c>
      <c r="CB16" s="25">
        <v>303204</v>
      </c>
      <c r="CC16" s="25">
        <v>320752</v>
      </c>
      <c r="CD16" s="25">
        <v>324820</v>
      </c>
    </row>
    <row r="17" spans="1:82" x14ac:dyDescent="0.25">
      <c r="A17" s="1" t="s">
        <v>242</v>
      </c>
      <c r="B17" s="25">
        <v>313664</v>
      </c>
      <c r="C17" s="25">
        <v>316736</v>
      </c>
      <c r="D17" s="25">
        <v>317612</v>
      </c>
      <c r="E17" s="25">
        <v>321420</v>
      </c>
      <c r="F17" s="25">
        <v>324036</v>
      </c>
      <c r="G17" s="25">
        <v>328232</v>
      </c>
      <c r="H17" s="25">
        <v>336064</v>
      </c>
      <c r="I17" s="25">
        <v>340660</v>
      </c>
      <c r="J17" s="25">
        <v>344060</v>
      </c>
      <c r="K17" s="25">
        <v>345072</v>
      </c>
      <c r="L17" s="25">
        <v>349948</v>
      </c>
      <c r="M17" s="25">
        <v>355304</v>
      </c>
      <c r="N17" s="25">
        <v>360224</v>
      </c>
      <c r="O17" s="25">
        <v>366000</v>
      </c>
      <c r="P17" s="25">
        <v>370416</v>
      </c>
      <c r="Q17" s="25">
        <v>374652</v>
      </c>
      <c r="R17" s="25">
        <v>377708</v>
      </c>
      <c r="S17" s="25">
        <v>386508</v>
      </c>
      <c r="T17" s="25">
        <v>393020</v>
      </c>
      <c r="U17" s="25">
        <v>397612</v>
      </c>
      <c r="V17" s="25">
        <v>404260</v>
      </c>
      <c r="W17" s="25">
        <v>411408</v>
      </c>
      <c r="X17" s="25">
        <v>415636</v>
      </c>
      <c r="Y17" s="25">
        <v>422272</v>
      </c>
      <c r="Z17" s="25">
        <v>431272</v>
      </c>
      <c r="AA17" s="25">
        <v>437732</v>
      </c>
      <c r="AB17" s="25">
        <v>443944</v>
      </c>
      <c r="AC17" s="25">
        <v>453164</v>
      </c>
      <c r="AD17" s="25">
        <v>464084</v>
      </c>
      <c r="AE17" s="25">
        <v>468012</v>
      </c>
      <c r="AF17" s="25">
        <v>471356</v>
      </c>
      <c r="AG17" s="25">
        <v>475052</v>
      </c>
      <c r="AH17" s="25">
        <v>474436</v>
      </c>
      <c r="AI17" s="25">
        <v>474600</v>
      </c>
      <c r="AJ17" s="25">
        <v>478480</v>
      </c>
      <c r="AK17" s="25">
        <v>485808</v>
      </c>
      <c r="AL17" s="25">
        <v>495016</v>
      </c>
      <c r="AM17" s="25">
        <v>499412</v>
      </c>
      <c r="AN17" s="25">
        <v>507344</v>
      </c>
      <c r="AO17" s="25">
        <v>512808</v>
      </c>
      <c r="AP17" s="25">
        <v>520260</v>
      </c>
      <c r="AQ17" s="25">
        <v>525644</v>
      </c>
      <c r="AR17" s="25">
        <v>531116</v>
      </c>
      <c r="AS17" s="25">
        <v>535796</v>
      </c>
      <c r="AT17" s="25">
        <v>542016</v>
      </c>
      <c r="AU17" s="25">
        <v>545472</v>
      </c>
      <c r="AV17" s="25">
        <v>551364</v>
      </c>
      <c r="AW17" s="25">
        <v>555932</v>
      </c>
      <c r="AX17" s="25">
        <v>560912</v>
      </c>
      <c r="AY17" s="25">
        <v>568176</v>
      </c>
      <c r="AZ17" s="25">
        <v>575312</v>
      </c>
      <c r="BA17" s="25">
        <v>580952</v>
      </c>
      <c r="BB17" s="25">
        <v>585904</v>
      </c>
      <c r="BC17" s="25">
        <v>593184</v>
      </c>
      <c r="BD17" s="25">
        <v>601328</v>
      </c>
      <c r="BE17" s="25">
        <v>608388</v>
      </c>
      <c r="BF17" s="25">
        <v>616804</v>
      </c>
      <c r="BG17" s="25">
        <v>621608</v>
      </c>
      <c r="BH17" s="25">
        <v>625972</v>
      </c>
      <c r="BI17" s="25">
        <v>633680</v>
      </c>
      <c r="BJ17" s="25">
        <v>639268</v>
      </c>
      <c r="BK17" s="25">
        <v>641092</v>
      </c>
      <c r="BL17" s="25">
        <v>644020</v>
      </c>
      <c r="BM17" s="25">
        <v>652640</v>
      </c>
      <c r="BN17" s="25">
        <v>657856</v>
      </c>
      <c r="BO17" s="25">
        <v>664996</v>
      </c>
      <c r="BP17" s="25">
        <v>673256</v>
      </c>
      <c r="BQ17" s="25">
        <v>681244</v>
      </c>
      <c r="BR17" s="25">
        <v>688528</v>
      </c>
      <c r="BS17" s="25">
        <v>694320</v>
      </c>
      <c r="BT17" s="25">
        <v>700144</v>
      </c>
      <c r="BU17" s="25">
        <v>707472</v>
      </c>
      <c r="BV17" s="25">
        <v>712908</v>
      </c>
      <c r="BW17" s="25">
        <v>720932</v>
      </c>
      <c r="BX17" s="25">
        <v>727368</v>
      </c>
      <c r="BY17" s="25">
        <v>735456</v>
      </c>
      <c r="BZ17" s="25">
        <v>745268</v>
      </c>
      <c r="CA17" s="25">
        <v>736316</v>
      </c>
      <c r="CB17" s="25">
        <v>600772</v>
      </c>
      <c r="CC17" s="25">
        <v>661492</v>
      </c>
      <c r="CD17" s="25">
        <v>665376</v>
      </c>
    </row>
    <row r="18" spans="1:82" x14ac:dyDescent="0.25">
      <c r="A18" s="1" t="s">
        <v>243</v>
      </c>
      <c r="B18" s="25">
        <v>14624</v>
      </c>
      <c r="C18" s="25">
        <v>14912</v>
      </c>
      <c r="D18" s="25">
        <v>15204</v>
      </c>
      <c r="E18" s="25">
        <v>15608</v>
      </c>
      <c r="F18" s="25">
        <v>15848</v>
      </c>
      <c r="G18" s="25">
        <v>16476</v>
      </c>
      <c r="H18" s="25">
        <v>16884</v>
      </c>
      <c r="I18" s="25">
        <v>17212</v>
      </c>
      <c r="J18" s="25">
        <v>17420</v>
      </c>
      <c r="K18" s="25">
        <v>17504</v>
      </c>
      <c r="L18" s="25">
        <v>17404</v>
      </c>
      <c r="M18" s="25">
        <v>17332</v>
      </c>
      <c r="N18" s="25">
        <v>17272</v>
      </c>
      <c r="O18" s="25">
        <v>17332</v>
      </c>
      <c r="P18" s="25">
        <v>17672</v>
      </c>
      <c r="Q18" s="25">
        <v>18096</v>
      </c>
      <c r="R18" s="25">
        <v>18684</v>
      </c>
      <c r="S18" s="25">
        <v>19052</v>
      </c>
      <c r="T18" s="25">
        <v>19456</v>
      </c>
      <c r="U18" s="25">
        <v>19784</v>
      </c>
      <c r="V18" s="25">
        <v>20056</v>
      </c>
      <c r="W18" s="25">
        <v>20420</v>
      </c>
      <c r="X18" s="25">
        <v>20732</v>
      </c>
      <c r="Y18" s="25">
        <v>20904</v>
      </c>
      <c r="Z18" s="25">
        <v>21060</v>
      </c>
      <c r="AA18" s="25">
        <v>20952</v>
      </c>
      <c r="AB18" s="25">
        <v>21064</v>
      </c>
      <c r="AC18" s="25">
        <v>21484</v>
      </c>
      <c r="AD18" s="25">
        <v>22080</v>
      </c>
      <c r="AE18" s="25">
        <v>23244</v>
      </c>
      <c r="AF18" s="25">
        <v>23940</v>
      </c>
      <c r="AG18" s="25">
        <v>24252</v>
      </c>
      <c r="AH18" s="25">
        <v>24312</v>
      </c>
      <c r="AI18" s="25">
        <v>23832</v>
      </c>
      <c r="AJ18" s="25">
        <v>23040</v>
      </c>
      <c r="AK18" s="25">
        <v>22516</v>
      </c>
      <c r="AL18" s="25">
        <v>22484</v>
      </c>
      <c r="AM18" s="25">
        <v>22196</v>
      </c>
      <c r="AN18" s="25">
        <v>22620</v>
      </c>
      <c r="AO18" s="25">
        <v>23088</v>
      </c>
      <c r="AP18" s="25">
        <v>23692</v>
      </c>
      <c r="AQ18" s="25">
        <v>24036</v>
      </c>
      <c r="AR18" s="25">
        <v>24588</v>
      </c>
      <c r="AS18" s="25">
        <v>24908</v>
      </c>
      <c r="AT18" s="25">
        <v>25132</v>
      </c>
      <c r="AU18" s="25">
        <v>25336</v>
      </c>
      <c r="AV18" s="25">
        <v>25428</v>
      </c>
      <c r="AW18" s="25">
        <v>25636</v>
      </c>
      <c r="AX18" s="25">
        <v>25812</v>
      </c>
      <c r="AY18" s="25">
        <v>26836</v>
      </c>
      <c r="AZ18" s="25">
        <v>26336</v>
      </c>
      <c r="BA18" s="25">
        <v>26380</v>
      </c>
      <c r="BB18" s="25">
        <v>26164</v>
      </c>
      <c r="BC18" s="25">
        <v>26328</v>
      </c>
      <c r="BD18" s="25">
        <v>26612</v>
      </c>
      <c r="BE18" s="25">
        <v>26940</v>
      </c>
      <c r="BF18" s="25">
        <v>27424</v>
      </c>
      <c r="BG18" s="25">
        <v>27204</v>
      </c>
      <c r="BH18" s="25">
        <v>28192</v>
      </c>
      <c r="BI18" s="25">
        <v>28756</v>
      </c>
      <c r="BJ18" s="25">
        <v>30148</v>
      </c>
      <c r="BK18" s="25">
        <v>29976</v>
      </c>
      <c r="BL18" s="25">
        <v>31176</v>
      </c>
      <c r="BM18" s="25">
        <v>31472</v>
      </c>
      <c r="BN18" s="25">
        <v>31180</v>
      </c>
      <c r="BO18" s="25">
        <v>31448</v>
      </c>
      <c r="BP18" s="25">
        <v>31668</v>
      </c>
      <c r="BQ18" s="25">
        <v>32104</v>
      </c>
      <c r="BR18" s="25">
        <v>32420</v>
      </c>
      <c r="BS18" s="25">
        <v>33160</v>
      </c>
      <c r="BT18" s="25">
        <v>33464</v>
      </c>
      <c r="BU18" s="25">
        <v>33840</v>
      </c>
      <c r="BV18" s="25">
        <v>34392</v>
      </c>
      <c r="BW18" s="25">
        <v>34804</v>
      </c>
      <c r="BX18" s="25">
        <v>35148</v>
      </c>
      <c r="BY18" s="25">
        <v>35608</v>
      </c>
      <c r="BZ18" s="25">
        <v>36040</v>
      </c>
      <c r="CA18" s="25">
        <v>36056</v>
      </c>
      <c r="CB18" s="25">
        <v>31848</v>
      </c>
      <c r="CC18" s="25">
        <v>34200</v>
      </c>
      <c r="CD18" s="25">
        <v>35980</v>
      </c>
    </row>
    <row r="19" spans="1:82" x14ac:dyDescent="0.25">
      <c r="A19" s="1" t="s">
        <v>244</v>
      </c>
      <c r="B19" s="25">
        <v>214640</v>
      </c>
      <c r="C19" s="25">
        <v>217784</v>
      </c>
      <c r="D19" s="25">
        <v>221832</v>
      </c>
      <c r="E19" s="25">
        <v>225296</v>
      </c>
      <c r="F19" s="25">
        <v>228252</v>
      </c>
      <c r="G19" s="25">
        <v>230440</v>
      </c>
      <c r="H19" s="25">
        <v>233512</v>
      </c>
      <c r="I19" s="25">
        <v>238084</v>
      </c>
      <c r="J19" s="25">
        <v>242348</v>
      </c>
      <c r="K19" s="25">
        <v>245536</v>
      </c>
      <c r="L19" s="25">
        <v>247636</v>
      </c>
      <c r="M19" s="25">
        <v>251120</v>
      </c>
      <c r="N19" s="25">
        <v>254292</v>
      </c>
      <c r="O19" s="25">
        <v>256820</v>
      </c>
      <c r="P19" s="25">
        <v>257436</v>
      </c>
      <c r="Q19" s="25">
        <v>260168</v>
      </c>
      <c r="R19" s="25">
        <v>263032</v>
      </c>
      <c r="S19" s="25">
        <v>265640</v>
      </c>
      <c r="T19" s="25">
        <v>269332</v>
      </c>
      <c r="U19" s="25">
        <v>272716</v>
      </c>
      <c r="V19" s="25">
        <v>277024</v>
      </c>
      <c r="W19" s="25">
        <v>279916</v>
      </c>
      <c r="X19" s="25">
        <v>287360</v>
      </c>
      <c r="Y19" s="25">
        <v>290988</v>
      </c>
      <c r="Z19" s="25">
        <v>294024</v>
      </c>
      <c r="AA19" s="25">
        <v>298700</v>
      </c>
      <c r="AB19" s="25">
        <v>302956</v>
      </c>
      <c r="AC19" s="25">
        <v>304788</v>
      </c>
      <c r="AD19" s="25">
        <v>308388</v>
      </c>
      <c r="AE19" s="25">
        <v>315756</v>
      </c>
      <c r="AF19" s="25">
        <v>326812</v>
      </c>
      <c r="AG19" s="25">
        <v>329148</v>
      </c>
      <c r="AH19" s="25">
        <v>335320</v>
      </c>
      <c r="AI19" s="25">
        <v>338428</v>
      </c>
      <c r="AJ19" s="25">
        <v>343588</v>
      </c>
      <c r="AK19" s="25">
        <v>346384</v>
      </c>
      <c r="AL19" s="25">
        <v>352148</v>
      </c>
      <c r="AM19" s="25">
        <v>353536</v>
      </c>
      <c r="AN19" s="25">
        <v>355132</v>
      </c>
      <c r="AO19" s="25">
        <v>358884</v>
      </c>
      <c r="AP19" s="25">
        <v>363612</v>
      </c>
      <c r="AQ19" s="25">
        <v>368512</v>
      </c>
      <c r="AR19" s="25">
        <v>372732</v>
      </c>
      <c r="AS19" s="25">
        <v>378820</v>
      </c>
      <c r="AT19" s="25">
        <v>380500</v>
      </c>
      <c r="AU19" s="25">
        <v>380448</v>
      </c>
      <c r="AV19" s="25">
        <v>382104</v>
      </c>
      <c r="AW19" s="25">
        <v>387244</v>
      </c>
      <c r="AX19" s="25">
        <v>389284</v>
      </c>
      <c r="AY19" s="25">
        <v>391836</v>
      </c>
      <c r="AZ19" s="25">
        <v>390480</v>
      </c>
      <c r="BA19" s="25">
        <v>394528</v>
      </c>
      <c r="BB19" s="25">
        <v>398548</v>
      </c>
      <c r="BC19" s="25">
        <v>402400</v>
      </c>
      <c r="BD19" s="25">
        <v>403160</v>
      </c>
      <c r="BE19" s="25">
        <v>405492</v>
      </c>
      <c r="BF19" s="25">
        <v>406136</v>
      </c>
      <c r="BG19" s="25">
        <v>413088</v>
      </c>
      <c r="BH19" s="25">
        <v>413388</v>
      </c>
      <c r="BI19" s="25">
        <v>418240</v>
      </c>
      <c r="BJ19" s="25">
        <v>417528</v>
      </c>
      <c r="BK19" s="25">
        <v>421840</v>
      </c>
      <c r="BL19" s="25">
        <v>425752</v>
      </c>
      <c r="BM19" s="25">
        <v>427704</v>
      </c>
      <c r="BN19" s="25">
        <v>430044</v>
      </c>
      <c r="BO19" s="25">
        <v>436032</v>
      </c>
      <c r="BP19" s="25">
        <v>442176</v>
      </c>
      <c r="BQ19" s="25">
        <v>444184</v>
      </c>
      <c r="BR19" s="25">
        <v>450344</v>
      </c>
      <c r="BS19" s="25">
        <v>454692</v>
      </c>
      <c r="BT19" s="25">
        <v>460244</v>
      </c>
      <c r="BU19" s="25">
        <v>464108</v>
      </c>
      <c r="BV19" s="25">
        <v>470440</v>
      </c>
      <c r="BW19" s="25">
        <v>473596</v>
      </c>
      <c r="BX19" s="25">
        <v>478784</v>
      </c>
      <c r="BY19" s="25">
        <v>483576</v>
      </c>
      <c r="BZ19" s="25">
        <v>490144</v>
      </c>
      <c r="CA19" s="25">
        <v>492488</v>
      </c>
      <c r="CB19" s="25">
        <v>484936</v>
      </c>
      <c r="CC19" s="25">
        <v>498220</v>
      </c>
      <c r="CD19" s="25">
        <v>505544</v>
      </c>
    </row>
    <row r="20" spans="1:82" x14ac:dyDescent="0.25">
      <c r="A20" s="1" t="s">
        <v>245</v>
      </c>
      <c r="B20" s="25">
        <v>221264</v>
      </c>
      <c r="C20" s="25">
        <v>228620</v>
      </c>
      <c r="D20" s="25">
        <v>232616</v>
      </c>
      <c r="E20" s="25">
        <v>232400</v>
      </c>
      <c r="F20" s="25">
        <v>228940</v>
      </c>
      <c r="G20" s="25">
        <v>233252</v>
      </c>
      <c r="H20" s="25">
        <v>235772</v>
      </c>
      <c r="I20" s="25">
        <v>241068</v>
      </c>
      <c r="J20" s="25">
        <v>243660</v>
      </c>
      <c r="K20" s="25">
        <v>245160</v>
      </c>
      <c r="L20" s="25">
        <v>244908</v>
      </c>
      <c r="M20" s="25">
        <v>254448</v>
      </c>
      <c r="N20" s="25">
        <v>259900</v>
      </c>
      <c r="O20" s="25">
        <v>268400</v>
      </c>
      <c r="P20" s="25">
        <v>277512</v>
      </c>
      <c r="Q20" s="25">
        <v>282052</v>
      </c>
      <c r="R20" s="25">
        <v>287344</v>
      </c>
      <c r="S20" s="25">
        <v>295972</v>
      </c>
      <c r="T20" s="25">
        <v>306232</v>
      </c>
      <c r="U20" s="25">
        <v>315356</v>
      </c>
      <c r="V20" s="25">
        <v>324180</v>
      </c>
      <c r="W20" s="25">
        <v>334016</v>
      </c>
      <c r="X20" s="25">
        <v>340212</v>
      </c>
      <c r="Y20" s="25">
        <v>344700</v>
      </c>
      <c r="Z20" s="25">
        <v>351048</v>
      </c>
      <c r="AA20" s="25">
        <v>361592</v>
      </c>
      <c r="AB20" s="25">
        <v>366772</v>
      </c>
      <c r="AC20" s="25">
        <v>371136</v>
      </c>
      <c r="AD20" s="25">
        <v>373340</v>
      </c>
      <c r="AE20" s="25">
        <v>384724</v>
      </c>
      <c r="AF20" s="25">
        <v>389364</v>
      </c>
      <c r="AG20" s="25">
        <v>394552</v>
      </c>
      <c r="AH20" s="25">
        <v>386924</v>
      </c>
      <c r="AI20" s="25">
        <v>347044</v>
      </c>
      <c r="AJ20" s="25">
        <v>342228</v>
      </c>
      <c r="AK20" s="25">
        <v>349260</v>
      </c>
      <c r="AL20" s="25">
        <v>363536</v>
      </c>
      <c r="AM20" s="25">
        <v>377948</v>
      </c>
      <c r="AN20" s="25">
        <v>388948</v>
      </c>
      <c r="AO20" s="25">
        <v>394676</v>
      </c>
      <c r="AP20" s="25">
        <v>401928</v>
      </c>
      <c r="AQ20" s="25">
        <v>407836</v>
      </c>
      <c r="AR20" s="25">
        <v>414344</v>
      </c>
      <c r="AS20" s="25">
        <v>418996</v>
      </c>
      <c r="AT20" s="25">
        <v>427188</v>
      </c>
      <c r="AU20" s="25">
        <v>442080</v>
      </c>
      <c r="AV20" s="25">
        <v>447952</v>
      </c>
      <c r="AW20" s="25">
        <v>448120</v>
      </c>
      <c r="AX20" s="25">
        <v>452084</v>
      </c>
      <c r="AY20" s="25">
        <v>453304</v>
      </c>
      <c r="AZ20" s="25">
        <v>456476</v>
      </c>
      <c r="BA20" s="25">
        <v>462732</v>
      </c>
      <c r="BB20" s="25">
        <v>467892</v>
      </c>
      <c r="BC20" s="25">
        <v>472580</v>
      </c>
      <c r="BD20" s="25">
        <v>481116</v>
      </c>
      <c r="BE20" s="25">
        <v>490800</v>
      </c>
      <c r="BF20" s="25">
        <v>501672</v>
      </c>
      <c r="BG20" s="25">
        <v>485440</v>
      </c>
      <c r="BH20" s="25">
        <v>473912</v>
      </c>
      <c r="BI20" s="25">
        <v>470860</v>
      </c>
      <c r="BJ20" s="25">
        <v>468716</v>
      </c>
      <c r="BK20" s="25">
        <v>463300</v>
      </c>
      <c r="BL20" s="25">
        <v>459160</v>
      </c>
      <c r="BM20" s="25">
        <v>464068</v>
      </c>
      <c r="BN20" s="25">
        <v>458520</v>
      </c>
      <c r="BO20" s="25">
        <v>475560</v>
      </c>
      <c r="BP20" s="25">
        <v>481052</v>
      </c>
      <c r="BQ20" s="25">
        <v>483480</v>
      </c>
      <c r="BR20" s="25">
        <v>503296</v>
      </c>
      <c r="BS20" s="25">
        <v>503360</v>
      </c>
      <c r="BT20" s="25">
        <v>508384</v>
      </c>
      <c r="BU20" s="25">
        <v>504444</v>
      </c>
      <c r="BV20" s="25">
        <v>497232</v>
      </c>
      <c r="BW20" s="25">
        <v>510684</v>
      </c>
      <c r="BX20" s="25">
        <v>509540</v>
      </c>
      <c r="BY20" s="25">
        <v>519796</v>
      </c>
      <c r="BZ20" s="25">
        <v>519624</v>
      </c>
      <c r="CA20" s="25">
        <v>522020</v>
      </c>
      <c r="CB20" s="25">
        <v>446364</v>
      </c>
      <c r="CC20" s="25">
        <v>521304</v>
      </c>
      <c r="CD20" s="25">
        <v>538348</v>
      </c>
    </row>
    <row r="21" spans="1:82" x14ac:dyDescent="0.25">
      <c r="A21" s="1" t="s">
        <v>246</v>
      </c>
      <c r="B21" s="25">
        <v>187104</v>
      </c>
      <c r="C21" s="25">
        <v>192572</v>
      </c>
      <c r="D21" s="25">
        <v>196028</v>
      </c>
      <c r="E21" s="25">
        <v>195076</v>
      </c>
      <c r="F21" s="25">
        <v>189732</v>
      </c>
      <c r="G21" s="25">
        <v>193980</v>
      </c>
      <c r="H21" s="25">
        <v>196712</v>
      </c>
      <c r="I21" s="25">
        <v>200868</v>
      </c>
      <c r="J21" s="25">
        <v>203644</v>
      </c>
      <c r="K21" s="25">
        <v>204552</v>
      </c>
      <c r="L21" s="25">
        <v>203848</v>
      </c>
      <c r="M21" s="25">
        <v>212744</v>
      </c>
      <c r="N21" s="25">
        <v>218340</v>
      </c>
      <c r="O21" s="25">
        <v>225388</v>
      </c>
      <c r="P21" s="25">
        <v>233664</v>
      </c>
      <c r="Q21" s="25">
        <v>237884</v>
      </c>
      <c r="R21" s="25">
        <v>241376</v>
      </c>
      <c r="S21" s="25">
        <v>248108</v>
      </c>
      <c r="T21" s="25">
        <v>256120</v>
      </c>
      <c r="U21" s="25">
        <v>263716</v>
      </c>
      <c r="V21" s="25">
        <v>270816</v>
      </c>
      <c r="W21" s="25">
        <v>280064</v>
      </c>
      <c r="X21" s="25">
        <v>285396</v>
      </c>
      <c r="Y21" s="25">
        <v>289216</v>
      </c>
      <c r="Z21" s="25">
        <v>294476</v>
      </c>
      <c r="AA21" s="25">
        <v>302668</v>
      </c>
      <c r="AB21" s="25">
        <v>306200</v>
      </c>
      <c r="AC21" s="25">
        <v>309432</v>
      </c>
      <c r="AD21" s="25">
        <v>311584</v>
      </c>
      <c r="AE21" s="25">
        <v>318884</v>
      </c>
      <c r="AF21" s="25">
        <v>322120</v>
      </c>
      <c r="AG21" s="25">
        <v>325324</v>
      </c>
      <c r="AH21" s="25">
        <v>316048</v>
      </c>
      <c r="AI21" s="25">
        <v>277552</v>
      </c>
      <c r="AJ21" s="25">
        <v>270740</v>
      </c>
      <c r="AK21" s="25">
        <v>273468</v>
      </c>
      <c r="AL21" s="25">
        <v>283104</v>
      </c>
      <c r="AM21" s="25">
        <v>296304</v>
      </c>
      <c r="AN21" s="25">
        <v>305804</v>
      </c>
      <c r="AO21" s="25">
        <v>311592</v>
      </c>
      <c r="AP21" s="25">
        <v>318432</v>
      </c>
      <c r="AQ21" s="25">
        <v>325860</v>
      </c>
      <c r="AR21" s="25">
        <v>334172</v>
      </c>
      <c r="AS21" s="25">
        <v>341512</v>
      </c>
      <c r="AT21" s="25">
        <v>351084</v>
      </c>
      <c r="AU21" s="25">
        <v>363548</v>
      </c>
      <c r="AV21" s="25">
        <v>368776</v>
      </c>
      <c r="AW21" s="25">
        <v>369020</v>
      </c>
      <c r="AX21" s="25">
        <v>373436</v>
      </c>
      <c r="AY21" s="25">
        <v>375304</v>
      </c>
      <c r="AZ21" s="25">
        <v>381060</v>
      </c>
      <c r="BA21" s="25">
        <v>386508</v>
      </c>
      <c r="BB21" s="25">
        <v>392484</v>
      </c>
      <c r="BC21" s="25">
        <v>397088</v>
      </c>
      <c r="BD21" s="25">
        <v>405424</v>
      </c>
      <c r="BE21" s="25">
        <v>414612</v>
      </c>
      <c r="BF21" s="25">
        <v>425240</v>
      </c>
      <c r="BG21" s="25">
        <v>405660</v>
      </c>
      <c r="BH21" s="25">
        <v>395020</v>
      </c>
      <c r="BI21" s="25">
        <v>391868</v>
      </c>
      <c r="BJ21" s="25">
        <v>389180</v>
      </c>
      <c r="BK21" s="25">
        <v>383056</v>
      </c>
      <c r="BL21" s="25">
        <v>380780</v>
      </c>
      <c r="BM21" s="25">
        <v>386080</v>
      </c>
      <c r="BN21" s="25">
        <v>378868</v>
      </c>
      <c r="BO21" s="25">
        <v>393720</v>
      </c>
      <c r="BP21" s="25">
        <v>397572</v>
      </c>
      <c r="BQ21" s="25">
        <v>397340</v>
      </c>
      <c r="BR21" s="25">
        <v>413180</v>
      </c>
      <c r="BS21" s="25">
        <v>412652</v>
      </c>
      <c r="BT21" s="25">
        <v>417924</v>
      </c>
      <c r="BU21" s="25">
        <v>412028</v>
      </c>
      <c r="BV21" s="25">
        <v>406500</v>
      </c>
      <c r="BW21" s="25">
        <v>417948</v>
      </c>
      <c r="BX21" s="25">
        <v>417672</v>
      </c>
      <c r="BY21" s="25">
        <v>425580</v>
      </c>
      <c r="BZ21" s="25">
        <v>425584</v>
      </c>
      <c r="CA21" s="25">
        <v>425684</v>
      </c>
      <c r="CB21" s="25">
        <v>355128</v>
      </c>
      <c r="CC21" s="25">
        <v>422584</v>
      </c>
      <c r="CD21" s="25">
        <v>437804</v>
      </c>
    </row>
    <row r="22" spans="1:82" x14ac:dyDescent="0.25">
      <c r="A22" s="1" t="s">
        <v>247</v>
      </c>
      <c r="B22" s="25">
        <v>50216</v>
      </c>
      <c r="C22" s="25">
        <v>51740</v>
      </c>
      <c r="D22" s="25">
        <v>53744</v>
      </c>
      <c r="E22" s="25">
        <v>55108</v>
      </c>
      <c r="F22" s="25">
        <v>58140</v>
      </c>
      <c r="G22" s="25">
        <v>62468</v>
      </c>
      <c r="H22" s="25">
        <v>64344</v>
      </c>
      <c r="I22" s="25">
        <v>66136</v>
      </c>
      <c r="J22" s="25">
        <v>68508</v>
      </c>
      <c r="K22" s="25">
        <v>68640</v>
      </c>
      <c r="L22" s="25">
        <v>68232</v>
      </c>
      <c r="M22" s="25">
        <v>72636</v>
      </c>
      <c r="N22" s="25">
        <v>75244</v>
      </c>
      <c r="O22" s="25">
        <v>78592</v>
      </c>
      <c r="P22" s="25">
        <v>82132</v>
      </c>
      <c r="Q22" s="25">
        <v>83768</v>
      </c>
      <c r="R22" s="25">
        <v>85512</v>
      </c>
      <c r="S22" s="25">
        <v>86040</v>
      </c>
      <c r="T22" s="25">
        <v>89308</v>
      </c>
      <c r="U22" s="25">
        <v>90332</v>
      </c>
      <c r="V22" s="25">
        <v>91756</v>
      </c>
      <c r="W22" s="25">
        <v>97076</v>
      </c>
      <c r="X22" s="25">
        <v>98292</v>
      </c>
      <c r="Y22" s="25">
        <v>97776</v>
      </c>
      <c r="Z22" s="25">
        <v>99496</v>
      </c>
      <c r="AA22" s="25">
        <v>107428</v>
      </c>
      <c r="AB22" s="25">
        <v>110144</v>
      </c>
      <c r="AC22" s="25">
        <v>111860</v>
      </c>
      <c r="AD22" s="25">
        <v>113272</v>
      </c>
      <c r="AE22" s="25">
        <v>112032</v>
      </c>
      <c r="AF22" s="25">
        <v>110816</v>
      </c>
      <c r="AG22" s="25">
        <v>110276</v>
      </c>
      <c r="AH22" s="25">
        <v>102896</v>
      </c>
      <c r="AI22" s="25">
        <v>93980</v>
      </c>
      <c r="AJ22" s="25">
        <v>97676</v>
      </c>
      <c r="AK22" s="25">
        <v>103064</v>
      </c>
      <c r="AL22" s="25">
        <v>110292</v>
      </c>
      <c r="AM22" s="25">
        <v>113852</v>
      </c>
      <c r="AN22" s="25">
        <v>113516</v>
      </c>
      <c r="AO22" s="25">
        <v>111620</v>
      </c>
      <c r="AP22" s="25">
        <v>112352</v>
      </c>
      <c r="AQ22" s="25">
        <v>115152</v>
      </c>
      <c r="AR22" s="25">
        <v>116116</v>
      </c>
      <c r="AS22" s="25">
        <v>119664</v>
      </c>
      <c r="AT22" s="25">
        <v>121272</v>
      </c>
      <c r="AU22" s="25">
        <v>127384</v>
      </c>
      <c r="AV22" s="25">
        <v>128032</v>
      </c>
      <c r="AW22" s="25">
        <v>127296</v>
      </c>
      <c r="AX22" s="25">
        <v>128208</v>
      </c>
      <c r="AY22" s="25">
        <v>127192</v>
      </c>
      <c r="AZ22" s="25">
        <v>129200</v>
      </c>
      <c r="BA22" s="25">
        <v>129644</v>
      </c>
      <c r="BB22" s="25">
        <v>130400</v>
      </c>
      <c r="BC22" s="25">
        <v>129464</v>
      </c>
      <c r="BD22" s="25">
        <v>133532</v>
      </c>
      <c r="BE22" s="25">
        <v>138092</v>
      </c>
      <c r="BF22" s="25">
        <v>139832</v>
      </c>
      <c r="BG22" s="25">
        <v>140976</v>
      </c>
      <c r="BH22" s="25">
        <v>141924</v>
      </c>
      <c r="BI22" s="25">
        <v>145656</v>
      </c>
      <c r="BJ22" s="25">
        <v>147228</v>
      </c>
      <c r="BK22" s="25">
        <v>152052</v>
      </c>
      <c r="BL22" s="25">
        <v>154208</v>
      </c>
      <c r="BM22" s="25">
        <v>155204</v>
      </c>
      <c r="BN22" s="25">
        <v>158380</v>
      </c>
      <c r="BO22" s="25">
        <v>165068</v>
      </c>
      <c r="BP22" s="25">
        <v>163500</v>
      </c>
      <c r="BQ22" s="25">
        <v>163244</v>
      </c>
      <c r="BR22" s="25">
        <v>170356</v>
      </c>
      <c r="BS22" s="25">
        <v>166524</v>
      </c>
      <c r="BT22" s="25">
        <v>167148</v>
      </c>
      <c r="BU22" s="25">
        <v>166940</v>
      </c>
      <c r="BV22" s="25">
        <v>163156</v>
      </c>
      <c r="BW22" s="25">
        <v>160764</v>
      </c>
      <c r="BX22" s="25">
        <v>166100</v>
      </c>
      <c r="BY22" s="25">
        <v>172904</v>
      </c>
      <c r="BZ22" s="25">
        <v>174620</v>
      </c>
      <c r="CA22" s="25">
        <v>175096</v>
      </c>
      <c r="CB22" s="25">
        <v>147348</v>
      </c>
      <c r="CC22" s="25">
        <v>201344</v>
      </c>
      <c r="CD22" s="25">
        <v>213816</v>
      </c>
    </row>
    <row r="23" spans="1:82" x14ac:dyDescent="0.25">
      <c r="A23" s="1" t="s">
        <v>248</v>
      </c>
      <c r="B23" s="25">
        <v>112736</v>
      </c>
      <c r="C23" s="25">
        <v>114436</v>
      </c>
      <c r="D23" s="25">
        <v>115392</v>
      </c>
      <c r="E23" s="25">
        <v>114428</v>
      </c>
      <c r="F23" s="25">
        <v>107188</v>
      </c>
      <c r="G23" s="25">
        <v>107160</v>
      </c>
      <c r="H23" s="25">
        <v>108464</v>
      </c>
      <c r="I23" s="25">
        <v>110128</v>
      </c>
      <c r="J23" s="25">
        <v>109768</v>
      </c>
      <c r="K23" s="25">
        <v>109860</v>
      </c>
      <c r="L23" s="25">
        <v>109540</v>
      </c>
      <c r="M23" s="25">
        <v>113176</v>
      </c>
      <c r="N23" s="25">
        <v>116472</v>
      </c>
      <c r="O23" s="25">
        <v>119088</v>
      </c>
      <c r="P23" s="25">
        <v>122816</v>
      </c>
      <c r="Q23" s="25">
        <v>124676</v>
      </c>
      <c r="R23" s="25">
        <v>125676</v>
      </c>
      <c r="S23" s="25">
        <v>131216</v>
      </c>
      <c r="T23" s="25">
        <v>134976</v>
      </c>
      <c r="U23" s="25">
        <v>140120</v>
      </c>
      <c r="V23" s="25">
        <v>145504</v>
      </c>
      <c r="W23" s="25">
        <v>149956</v>
      </c>
      <c r="X23" s="25">
        <v>154008</v>
      </c>
      <c r="Y23" s="25">
        <v>158136</v>
      </c>
      <c r="Z23" s="25">
        <v>160484</v>
      </c>
      <c r="AA23" s="25">
        <v>161528</v>
      </c>
      <c r="AB23" s="25">
        <v>161636</v>
      </c>
      <c r="AC23" s="25">
        <v>162088</v>
      </c>
      <c r="AD23" s="25">
        <v>162488</v>
      </c>
      <c r="AE23" s="25">
        <v>169204</v>
      </c>
      <c r="AF23" s="25">
        <v>173900</v>
      </c>
      <c r="AG23" s="25">
        <v>177784</v>
      </c>
      <c r="AH23" s="25">
        <v>176976</v>
      </c>
      <c r="AI23" s="25">
        <v>151624</v>
      </c>
      <c r="AJ23" s="25">
        <v>142288</v>
      </c>
      <c r="AK23" s="25">
        <v>139480</v>
      </c>
      <c r="AL23" s="25">
        <v>141016</v>
      </c>
      <c r="AM23" s="25">
        <v>148916</v>
      </c>
      <c r="AN23" s="25">
        <v>157496</v>
      </c>
      <c r="AO23" s="25">
        <v>164324</v>
      </c>
      <c r="AP23" s="25">
        <v>170432</v>
      </c>
      <c r="AQ23" s="25">
        <v>175140</v>
      </c>
      <c r="AR23" s="25">
        <v>180876</v>
      </c>
      <c r="AS23" s="25">
        <v>183512</v>
      </c>
      <c r="AT23" s="25">
        <v>191196</v>
      </c>
      <c r="AU23" s="25">
        <v>196468</v>
      </c>
      <c r="AV23" s="25">
        <v>202896</v>
      </c>
      <c r="AW23" s="25">
        <v>203812</v>
      </c>
      <c r="AX23" s="25">
        <v>207968</v>
      </c>
      <c r="AY23" s="25">
        <v>210888</v>
      </c>
      <c r="AZ23" s="25">
        <v>214188</v>
      </c>
      <c r="BA23" s="25">
        <v>218432</v>
      </c>
      <c r="BB23" s="25">
        <v>224044</v>
      </c>
      <c r="BC23" s="25">
        <v>228128</v>
      </c>
      <c r="BD23" s="25">
        <v>232940</v>
      </c>
      <c r="BE23" s="25">
        <v>237332</v>
      </c>
      <c r="BF23" s="25">
        <v>244656</v>
      </c>
      <c r="BG23" s="25">
        <v>226356</v>
      </c>
      <c r="BH23" s="25">
        <v>216744</v>
      </c>
      <c r="BI23" s="25">
        <v>210196</v>
      </c>
      <c r="BJ23" s="25">
        <v>205492</v>
      </c>
      <c r="BK23" s="25">
        <v>194440</v>
      </c>
      <c r="BL23" s="25">
        <v>189608</v>
      </c>
      <c r="BM23" s="25">
        <v>194900</v>
      </c>
      <c r="BN23" s="25">
        <v>184456</v>
      </c>
      <c r="BO23" s="25">
        <v>190052</v>
      </c>
      <c r="BP23" s="25">
        <v>194200</v>
      </c>
      <c r="BQ23" s="25">
        <v>192960</v>
      </c>
      <c r="BR23" s="25">
        <v>202684</v>
      </c>
      <c r="BS23" s="25">
        <v>204696</v>
      </c>
      <c r="BT23" s="25">
        <v>208952</v>
      </c>
      <c r="BU23" s="25">
        <v>203924</v>
      </c>
      <c r="BV23" s="25">
        <v>200768</v>
      </c>
      <c r="BW23" s="25">
        <v>216088</v>
      </c>
      <c r="BX23" s="25">
        <v>210032</v>
      </c>
      <c r="BY23" s="25">
        <v>210364</v>
      </c>
      <c r="BZ23" s="25">
        <v>208388</v>
      </c>
      <c r="CA23" s="25">
        <v>207588</v>
      </c>
      <c r="CB23" s="25">
        <v>168696</v>
      </c>
      <c r="CC23" s="25">
        <v>179976</v>
      </c>
      <c r="CD23" s="25">
        <v>181728</v>
      </c>
    </row>
    <row r="24" spans="1:82" x14ac:dyDescent="0.25">
      <c r="A24" s="1" t="s">
        <v>249</v>
      </c>
      <c r="B24" s="25">
        <v>43568</v>
      </c>
      <c r="C24" s="25">
        <v>45152</v>
      </c>
      <c r="D24" s="25">
        <v>46176</v>
      </c>
      <c r="E24" s="25">
        <v>46356</v>
      </c>
      <c r="F24" s="25">
        <v>45900</v>
      </c>
      <c r="G24" s="25">
        <v>44712</v>
      </c>
      <c r="H24" s="25">
        <v>44316</v>
      </c>
      <c r="I24" s="25">
        <v>44544</v>
      </c>
      <c r="J24" s="25">
        <v>44532</v>
      </c>
      <c r="K24" s="25">
        <v>46176</v>
      </c>
      <c r="L24" s="25">
        <v>47044</v>
      </c>
      <c r="M24" s="25">
        <v>48708</v>
      </c>
      <c r="N24" s="25">
        <v>50492</v>
      </c>
      <c r="O24" s="25">
        <v>52128</v>
      </c>
      <c r="P24" s="25">
        <v>54212</v>
      </c>
      <c r="Q24" s="25">
        <v>56040</v>
      </c>
      <c r="R24" s="25">
        <v>57156</v>
      </c>
      <c r="S24" s="25">
        <v>59624</v>
      </c>
      <c r="T24" s="25">
        <v>61704</v>
      </c>
      <c r="U24" s="25">
        <v>64392</v>
      </c>
      <c r="V24" s="25">
        <v>67344</v>
      </c>
      <c r="W24" s="25">
        <v>70316</v>
      </c>
      <c r="X24" s="25">
        <v>73848</v>
      </c>
      <c r="Y24" s="25">
        <v>77420</v>
      </c>
      <c r="Z24" s="25">
        <v>79340</v>
      </c>
      <c r="AA24" s="25">
        <v>79148</v>
      </c>
      <c r="AB24" s="25">
        <v>80852</v>
      </c>
      <c r="AC24" s="25">
        <v>82956</v>
      </c>
      <c r="AD24" s="25">
        <v>83952</v>
      </c>
      <c r="AE24" s="25">
        <v>89836</v>
      </c>
      <c r="AF24" s="25">
        <v>94160</v>
      </c>
      <c r="AG24" s="25">
        <v>96332</v>
      </c>
      <c r="AH24" s="25">
        <v>94200</v>
      </c>
      <c r="AI24" s="25">
        <v>81116</v>
      </c>
      <c r="AJ24" s="25">
        <v>75256</v>
      </c>
      <c r="AK24" s="25">
        <v>73824</v>
      </c>
      <c r="AL24" s="25">
        <v>75036</v>
      </c>
      <c r="AM24" s="25">
        <v>83640</v>
      </c>
      <c r="AN24" s="25">
        <v>89212</v>
      </c>
      <c r="AO24" s="25">
        <v>95440</v>
      </c>
      <c r="AP24" s="25">
        <v>101556</v>
      </c>
      <c r="AQ24" s="25">
        <v>106040</v>
      </c>
      <c r="AR24" s="25">
        <v>106720</v>
      </c>
      <c r="AS24" s="25">
        <v>112736</v>
      </c>
      <c r="AT24" s="25">
        <v>118320</v>
      </c>
      <c r="AU24" s="25">
        <v>122704</v>
      </c>
      <c r="AV24" s="25">
        <v>127148</v>
      </c>
      <c r="AW24" s="25">
        <v>129728</v>
      </c>
      <c r="AX24" s="25">
        <v>134388</v>
      </c>
      <c r="AY24" s="25">
        <v>137508</v>
      </c>
      <c r="AZ24" s="25">
        <v>139880</v>
      </c>
      <c r="BA24" s="25">
        <v>144640</v>
      </c>
      <c r="BB24" s="25">
        <v>147752</v>
      </c>
      <c r="BC24" s="25">
        <v>152044</v>
      </c>
      <c r="BD24" s="25">
        <v>154876</v>
      </c>
      <c r="BE24" s="25">
        <v>157500</v>
      </c>
      <c r="BF24" s="25">
        <v>160640</v>
      </c>
      <c r="BG24" s="25">
        <v>145388</v>
      </c>
      <c r="BH24" s="25">
        <v>138440</v>
      </c>
      <c r="BI24" s="25">
        <v>131524</v>
      </c>
      <c r="BJ24" s="25">
        <v>126376</v>
      </c>
      <c r="BK24" s="25">
        <v>121632</v>
      </c>
      <c r="BL24" s="25">
        <v>117096</v>
      </c>
      <c r="BM24" s="25">
        <v>127732</v>
      </c>
      <c r="BN24" s="25">
        <v>117640</v>
      </c>
      <c r="BO24" s="25">
        <v>117300</v>
      </c>
      <c r="BP24" s="25">
        <v>118724</v>
      </c>
      <c r="BQ24" s="25">
        <v>121228</v>
      </c>
      <c r="BR24" s="25">
        <v>123928</v>
      </c>
      <c r="BS24" s="25">
        <v>126200</v>
      </c>
      <c r="BT24" s="25">
        <v>127160</v>
      </c>
      <c r="BU24" s="25">
        <v>126180</v>
      </c>
      <c r="BV24" s="25">
        <v>124840</v>
      </c>
      <c r="BW24" s="25">
        <v>128560</v>
      </c>
      <c r="BX24" s="25">
        <v>128736</v>
      </c>
      <c r="BY24" s="25">
        <v>130660</v>
      </c>
      <c r="BZ24" s="25">
        <v>132628</v>
      </c>
      <c r="CA24" s="25">
        <v>133108</v>
      </c>
      <c r="CB24" s="25">
        <v>111208</v>
      </c>
      <c r="CC24" s="25">
        <v>111144</v>
      </c>
      <c r="CD24" s="25">
        <v>108416</v>
      </c>
    </row>
    <row r="25" spans="1:82" x14ac:dyDescent="0.25">
      <c r="A25" s="1" t="s">
        <v>250</v>
      </c>
      <c r="B25" s="25">
        <v>69168</v>
      </c>
      <c r="C25" s="25">
        <v>69284</v>
      </c>
      <c r="D25" s="25">
        <v>69216</v>
      </c>
      <c r="E25" s="25">
        <v>68072</v>
      </c>
      <c r="F25" s="25">
        <v>61288</v>
      </c>
      <c r="G25" s="25">
        <v>62448</v>
      </c>
      <c r="H25" s="25">
        <v>64148</v>
      </c>
      <c r="I25" s="25">
        <v>65584</v>
      </c>
      <c r="J25" s="25">
        <v>65236</v>
      </c>
      <c r="K25" s="25">
        <v>63684</v>
      </c>
      <c r="L25" s="25">
        <v>62496</v>
      </c>
      <c r="M25" s="25">
        <v>64468</v>
      </c>
      <c r="N25" s="25">
        <v>65980</v>
      </c>
      <c r="O25" s="25">
        <v>66960</v>
      </c>
      <c r="P25" s="25">
        <v>68604</v>
      </c>
      <c r="Q25" s="25">
        <v>68636</v>
      </c>
      <c r="R25" s="25">
        <v>68520</v>
      </c>
      <c r="S25" s="25">
        <v>71592</v>
      </c>
      <c r="T25" s="25">
        <v>73272</v>
      </c>
      <c r="U25" s="25">
        <v>75728</v>
      </c>
      <c r="V25" s="25">
        <v>78160</v>
      </c>
      <c r="W25" s="25">
        <v>79640</v>
      </c>
      <c r="X25" s="25">
        <v>80160</v>
      </c>
      <c r="Y25" s="25">
        <v>80716</v>
      </c>
      <c r="Z25" s="25">
        <v>81144</v>
      </c>
      <c r="AA25" s="25">
        <v>82380</v>
      </c>
      <c r="AB25" s="25">
        <v>80784</v>
      </c>
      <c r="AC25" s="25">
        <v>79132</v>
      </c>
      <c r="AD25" s="25">
        <v>78536</v>
      </c>
      <c r="AE25" s="25">
        <v>79368</v>
      </c>
      <c r="AF25" s="25">
        <v>79740</v>
      </c>
      <c r="AG25" s="25">
        <v>81452</v>
      </c>
      <c r="AH25" s="25">
        <v>82776</v>
      </c>
      <c r="AI25" s="25">
        <v>70508</v>
      </c>
      <c r="AJ25" s="25">
        <v>67032</v>
      </c>
      <c r="AK25" s="25">
        <v>65656</v>
      </c>
      <c r="AL25" s="25">
        <v>65980</v>
      </c>
      <c r="AM25" s="25">
        <v>65276</v>
      </c>
      <c r="AN25" s="25">
        <v>68284</v>
      </c>
      <c r="AO25" s="25">
        <v>68884</v>
      </c>
      <c r="AP25" s="25">
        <v>68876</v>
      </c>
      <c r="AQ25" s="25">
        <v>69100</v>
      </c>
      <c r="AR25" s="25">
        <v>74156</v>
      </c>
      <c r="AS25" s="25">
        <v>70776</v>
      </c>
      <c r="AT25" s="25">
        <v>72876</v>
      </c>
      <c r="AU25" s="25">
        <v>73764</v>
      </c>
      <c r="AV25" s="25">
        <v>75748</v>
      </c>
      <c r="AW25" s="25">
        <v>74084</v>
      </c>
      <c r="AX25" s="25">
        <v>73580</v>
      </c>
      <c r="AY25" s="25">
        <v>73380</v>
      </c>
      <c r="AZ25" s="25">
        <v>74308</v>
      </c>
      <c r="BA25" s="25">
        <v>73792</v>
      </c>
      <c r="BB25" s="25">
        <v>76292</v>
      </c>
      <c r="BC25" s="25">
        <v>76084</v>
      </c>
      <c r="BD25" s="25">
        <v>78064</v>
      </c>
      <c r="BE25" s="25">
        <v>79832</v>
      </c>
      <c r="BF25" s="25">
        <v>84016</v>
      </c>
      <c r="BG25" s="25">
        <v>80968</v>
      </c>
      <c r="BH25" s="25">
        <v>78304</v>
      </c>
      <c r="BI25" s="25">
        <v>78672</v>
      </c>
      <c r="BJ25" s="25">
        <v>79116</v>
      </c>
      <c r="BK25" s="25">
        <v>72808</v>
      </c>
      <c r="BL25" s="25">
        <v>72512</v>
      </c>
      <c r="BM25" s="25">
        <v>67168</v>
      </c>
      <c r="BN25" s="25">
        <v>66816</v>
      </c>
      <c r="BO25" s="25">
        <v>72752</v>
      </c>
      <c r="BP25" s="25">
        <v>75476</v>
      </c>
      <c r="BQ25" s="25">
        <v>71732</v>
      </c>
      <c r="BR25" s="25">
        <v>78756</v>
      </c>
      <c r="BS25" s="25">
        <v>78496</v>
      </c>
      <c r="BT25" s="25">
        <v>81792</v>
      </c>
      <c r="BU25" s="25">
        <v>77744</v>
      </c>
      <c r="BV25" s="25">
        <v>75928</v>
      </c>
      <c r="BW25" s="25">
        <v>87528</v>
      </c>
      <c r="BX25" s="25">
        <v>81296</v>
      </c>
      <c r="BY25" s="25">
        <v>79704</v>
      </c>
      <c r="BZ25" s="25">
        <v>75760</v>
      </c>
      <c r="CA25" s="25">
        <v>74480</v>
      </c>
      <c r="CB25" s="25">
        <v>57488</v>
      </c>
      <c r="CC25" s="25">
        <v>68832</v>
      </c>
      <c r="CD25" s="25">
        <v>73312</v>
      </c>
    </row>
    <row r="26" spans="1:82" x14ac:dyDescent="0.25">
      <c r="A26" s="1" t="s">
        <v>251</v>
      </c>
      <c r="B26" s="25">
        <v>24152</v>
      </c>
      <c r="C26" s="25">
        <v>26396</v>
      </c>
      <c r="D26" s="25">
        <v>26892</v>
      </c>
      <c r="E26" s="25">
        <v>25540</v>
      </c>
      <c r="F26" s="25">
        <v>24404</v>
      </c>
      <c r="G26" s="25">
        <v>24352</v>
      </c>
      <c r="H26" s="25">
        <v>23904</v>
      </c>
      <c r="I26" s="25">
        <v>24604</v>
      </c>
      <c r="J26" s="25">
        <v>25368</v>
      </c>
      <c r="K26" s="25">
        <v>26052</v>
      </c>
      <c r="L26" s="25">
        <v>26076</v>
      </c>
      <c r="M26" s="25">
        <v>26932</v>
      </c>
      <c r="N26" s="25">
        <v>26624</v>
      </c>
      <c r="O26" s="25">
        <v>27708</v>
      </c>
      <c r="P26" s="25">
        <v>28716</v>
      </c>
      <c r="Q26" s="25">
        <v>29440</v>
      </c>
      <c r="R26" s="25">
        <v>30188</v>
      </c>
      <c r="S26" s="25">
        <v>30852</v>
      </c>
      <c r="T26" s="25">
        <v>31836</v>
      </c>
      <c r="U26" s="25">
        <v>33264</v>
      </c>
      <c r="V26" s="25">
        <v>33556</v>
      </c>
      <c r="W26" s="25">
        <v>33032</v>
      </c>
      <c r="X26" s="25">
        <v>33096</v>
      </c>
      <c r="Y26" s="25">
        <v>33304</v>
      </c>
      <c r="Z26" s="25">
        <v>34496</v>
      </c>
      <c r="AA26" s="25">
        <v>33712</v>
      </c>
      <c r="AB26" s="25">
        <v>34420</v>
      </c>
      <c r="AC26" s="25">
        <v>35484</v>
      </c>
      <c r="AD26" s="25">
        <v>35824</v>
      </c>
      <c r="AE26" s="25">
        <v>37648</v>
      </c>
      <c r="AF26" s="25">
        <v>37404</v>
      </c>
      <c r="AG26" s="25">
        <v>37264</v>
      </c>
      <c r="AH26" s="25">
        <v>36176</v>
      </c>
      <c r="AI26" s="25">
        <v>31948</v>
      </c>
      <c r="AJ26" s="25">
        <v>30776</v>
      </c>
      <c r="AK26" s="25">
        <v>30924</v>
      </c>
      <c r="AL26" s="25">
        <v>31796</v>
      </c>
      <c r="AM26" s="25">
        <v>33536</v>
      </c>
      <c r="AN26" s="25">
        <v>34792</v>
      </c>
      <c r="AO26" s="25">
        <v>35648</v>
      </c>
      <c r="AP26" s="25">
        <v>35648</v>
      </c>
      <c r="AQ26" s="25">
        <v>35568</v>
      </c>
      <c r="AR26" s="25">
        <v>37180</v>
      </c>
      <c r="AS26" s="25">
        <v>38336</v>
      </c>
      <c r="AT26" s="25">
        <v>38616</v>
      </c>
      <c r="AU26" s="25">
        <v>39696</v>
      </c>
      <c r="AV26" s="25">
        <v>37848</v>
      </c>
      <c r="AW26" s="25">
        <v>37912</v>
      </c>
      <c r="AX26" s="25">
        <v>37260</v>
      </c>
      <c r="AY26" s="25">
        <v>37224</v>
      </c>
      <c r="AZ26" s="25">
        <v>37672</v>
      </c>
      <c r="BA26" s="25">
        <v>38432</v>
      </c>
      <c r="BB26" s="25">
        <v>38040</v>
      </c>
      <c r="BC26" s="25">
        <v>39496</v>
      </c>
      <c r="BD26" s="25">
        <v>38952</v>
      </c>
      <c r="BE26" s="25">
        <v>39188</v>
      </c>
      <c r="BF26" s="25">
        <v>40752</v>
      </c>
      <c r="BG26" s="25">
        <v>38328</v>
      </c>
      <c r="BH26" s="25">
        <v>36352</v>
      </c>
      <c r="BI26" s="25">
        <v>36016</v>
      </c>
      <c r="BJ26" s="25">
        <v>36460</v>
      </c>
      <c r="BK26" s="25">
        <v>36564</v>
      </c>
      <c r="BL26" s="25">
        <v>36964</v>
      </c>
      <c r="BM26" s="25">
        <v>35976</v>
      </c>
      <c r="BN26" s="25">
        <v>36032</v>
      </c>
      <c r="BO26" s="25">
        <v>38600</v>
      </c>
      <c r="BP26" s="25">
        <v>39872</v>
      </c>
      <c r="BQ26" s="25">
        <v>41136</v>
      </c>
      <c r="BR26" s="25">
        <v>40140</v>
      </c>
      <c r="BS26" s="25">
        <v>41432</v>
      </c>
      <c r="BT26" s="25">
        <v>41824</v>
      </c>
      <c r="BU26" s="25">
        <v>41164</v>
      </c>
      <c r="BV26" s="25">
        <v>42576</v>
      </c>
      <c r="BW26" s="25">
        <v>41096</v>
      </c>
      <c r="BX26" s="25">
        <v>41540</v>
      </c>
      <c r="BY26" s="25">
        <v>42312</v>
      </c>
      <c r="BZ26" s="25">
        <v>42576</v>
      </c>
      <c r="CA26" s="25">
        <v>43000</v>
      </c>
      <c r="CB26" s="25">
        <v>39084</v>
      </c>
      <c r="CC26" s="25">
        <v>41264</v>
      </c>
      <c r="CD26" s="25">
        <v>42260</v>
      </c>
    </row>
    <row r="27" spans="1:82" x14ac:dyDescent="0.25">
      <c r="A27" s="1" t="s">
        <v>252</v>
      </c>
      <c r="B27" s="25">
        <v>1156</v>
      </c>
      <c r="C27" s="25">
        <v>1204</v>
      </c>
      <c r="D27" s="25">
        <v>1248</v>
      </c>
      <c r="E27" s="25">
        <v>1308</v>
      </c>
      <c r="F27" s="25">
        <v>1384</v>
      </c>
      <c r="G27" s="25">
        <v>1504</v>
      </c>
      <c r="H27" s="25">
        <v>1556</v>
      </c>
      <c r="I27" s="25">
        <v>1568</v>
      </c>
      <c r="J27" s="25">
        <v>1572</v>
      </c>
      <c r="K27" s="25">
        <v>1528</v>
      </c>
      <c r="L27" s="25">
        <v>1468</v>
      </c>
      <c r="M27" s="25">
        <v>1336</v>
      </c>
      <c r="N27" s="25">
        <v>1124</v>
      </c>
      <c r="O27" s="1">
        <v>828</v>
      </c>
      <c r="P27" s="1">
        <v>728</v>
      </c>
      <c r="Q27" s="1">
        <v>816</v>
      </c>
      <c r="R27" s="25">
        <v>1112</v>
      </c>
      <c r="S27" s="25">
        <v>1636</v>
      </c>
      <c r="T27" s="25">
        <v>2028</v>
      </c>
      <c r="U27" s="25">
        <v>2268</v>
      </c>
      <c r="V27" s="25">
        <v>2420</v>
      </c>
      <c r="W27" s="25">
        <v>2488</v>
      </c>
      <c r="X27" s="25">
        <v>2400</v>
      </c>
      <c r="Y27" s="25">
        <v>2216</v>
      </c>
      <c r="Z27" s="25">
        <v>1984</v>
      </c>
      <c r="AA27" s="25">
        <v>1572</v>
      </c>
      <c r="AB27" s="25">
        <v>1540</v>
      </c>
      <c r="AC27" s="25">
        <v>1648</v>
      </c>
      <c r="AD27" s="25">
        <v>1884</v>
      </c>
      <c r="AE27" s="25">
        <v>2408</v>
      </c>
      <c r="AF27" s="25">
        <v>2692</v>
      </c>
      <c r="AG27" s="25">
        <v>2920</v>
      </c>
      <c r="AH27" s="25">
        <v>2968</v>
      </c>
      <c r="AI27" s="25">
        <v>2232</v>
      </c>
      <c r="AJ27" s="25">
        <v>2204</v>
      </c>
      <c r="AK27" s="25">
        <v>2140</v>
      </c>
      <c r="AL27" s="25">
        <v>2320</v>
      </c>
      <c r="AM27" s="25">
        <v>2280</v>
      </c>
      <c r="AN27" s="25">
        <v>2340</v>
      </c>
      <c r="AO27" s="25">
        <v>2348</v>
      </c>
      <c r="AP27" s="25">
        <v>2476</v>
      </c>
      <c r="AQ27" s="25">
        <v>2332</v>
      </c>
      <c r="AR27" s="25">
        <v>2408</v>
      </c>
      <c r="AS27" s="25">
        <v>2408</v>
      </c>
      <c r="AT27" s="25">
        <v>2472</v>
      </c>
      <c r="AU27" s="25">
        <v>2584</v>
      </c>
      <c r="AV27" s="25">
        <v>2712</v>
      </c>
      <c r="AW27" s="25">
        <v>2788</v>
      </c>
      <c r="AX27" s="25">
        <v>2808</v>
      </c>
      <c r="AY27" s="25">
        <v>2932</v>
      </c>
      <c r="AZ27" s="25">
        <v>2868</v>
      </c>
      <c r="BA27" s="25">
        <v>2904</v>
      </c>
      <c r="BB27" s="25">
        <v>2948</v>
      </c>
      <c r="BC27" s="25">
        <v>3128</v>
      </c>
      <c r="BD27" s="25">
        <v>3200</v>
      </c>
      <c r="BE27" s="25">
        <v>3156</v>
      </c>
      <c r="BF27" s="25">
        <v>3096</v>
      </c>
      <c r="BG27" s="25">
        <v>2928</v>
      </c>
      <c r="BH27" s="25">
        <v>2944</v>
      </c>
      <c r="BI27" s="25">
        <v>2988</v>
      </c>
      <c r="BJ27" s="25">
        <v>2964</v>
      </c>
      <c r="BK27" s="25">
        <v>2344</v>
      </c>
      <c r="BL27" s="25">
        <v>2192</v>
      </c>
      <c r="BM27" s="25">
        <v>2136</v>
      </c>
      <c r="BN27" s="25">
        <v>2176</v>
      </c>
      <c r="BO27" s="25">
        <v>2220</v>
      </c>
      <c r="BP27" s="25">
        <v>2328</v>
      </c>
      <c r="BQ27" s="25">
        <v>2344</v>
      </c>
      <c r="BR27" s="25">
        <v>2388</v>
      </c>
      <c r="BS27" s="25">
        <v>2396</v>
      </c>
      <c r="BT27" s="25">
        <v>2372</v>
      </c>
      <c r="BU27" s="25">
        <v>2356</v>
      </c>
      <c r="BV27" s="25">
        <v>2304</v>
      </c>
      <c r="BW27" s="25">
        <v>2288</v>
      </c>
      <c r="BX27" s="25">
        <v>2292</v>
      </c>
      <c r="BY27" s="25">
        <v>2372</v>
      </c>
      <c r="BZ27" s="25">
        <v>2368</v>
      </c>
      <c r="CA27" s="25">
        <v>2288</v>
      </c>
      <c r="CB27" s="25">
        <v>2236</v>
      </c>
      <c r="CC27" s="25">
        <v>2348</v>
      </c>
      <c r="CD27" s="25">
        <v>2348</v>
      </c>
    </row>
    <row r="28" spans="1:82" x14ac:dyDescent="0.25">
      <c r="A28" s="1" t="s">
        <v>253</v>
      </c>
      <c r="B28" s="25">
        <v>33004</v>
      </c>
      <c r="C28" s="25">
        <v>34844</v>
      </c>
      <c r="D28" s="25">
        <v>35340</v>
      </c>
      <c r="E28" s="25">
        <v>36016</v>
      </c>
      <c r="F28" s="25">
        <v>37824</v>
      </c>
      <c r="G28" s="25">
        <v>37768</v>
      </c>
      <c r="H28" s="25">
        <v>37504</v>
      </c>
      <c r="I28" s="25">
        <v>38632</v>
      </c>
      <c r="J28" s="25">
        <v>38444</v>
      </c>
      <c r="K28" s="25">
        <v>39080</v>
      </c>
      <c r="L28" s="25">
        <v>39592</v>
      </c>
      <c r="M28" s="25">
        <v>40368</v>
      </c>
      <c r="N28" s="25">
        <v>40436</v>
      </c>
      <c r="O28" s="25">
        <v>42184</v>
      </c>
      <c r="P28" s="25">
        <v>43120</v>
      </c>
      <c r="Q28" s="25">
        <v>43352</v>
      </c>
      <c r="R28" s="25">
        <v>44856</v>
      </c>
      <c r="S28" s="25">
        <v>46228</v>
      </c>
      <c r="T28" s="25">
        <v>48084</v>
      </c>
      <c r="U28" s="25">
        <v>49372</v>
      </c>
      <c r="V28" s="25">
        <v>50944</v>
      </c>
      <c r="W28" s="25">
        <v>51464</v>
      </c>
      <c r="X28" s="25">
        <v>52416</v>
      </c>
      <c r="Y28" s="25">
        <v>53268</v>
      </c>
      <c r="Z28" s="25">
        <v>54588</v>
      </c>
      <c r="AA28" s="25">
        <v>57352</v>
      </c>
      <c r="AB28" s="25">
        <v>59032</v>
      </c>
      <c r="AC28" s="25">
        <v>60056</v>
      </c>
      <c r="AD28" s="25">
        <v>59872</v>
      </c>
      <c r="AE28" s="25">
        <v>63432</v>
      </c>
      <c r="AF28" s="25">
        <v>64552</v>
      </c>
      <c r="AG28" s="25">
        <v>66308</v>
      </c>
      <c r="AH28" s="25">
        <v>67908</v>
      </c>
      <c r="AI28" s="25">
        <v>67260</v>
      </c>
      <c r="AJ28" s="25">
        <v>69284</v>
      </c>
      <c r="AK28" s="25">
        <v>73652</v>
      </c>
      <c r="AL28" s="25">
        <v>78112</v>
      </c>
      <c r="AM28" s="25">
        <v>79364</v>
      </c>
      <c r="AN28" s="25">
        <v>80804</v>
      </c>
      <c r="AO28" s="25">
        <v>80736</v>
      </c>
      <c r="AP28" s="25">
        <v>81020</v>
      </c>
      <c r="AQ28" s="25">
        <v>79644</v>
      </c>
      <c r="AR28" s="25">
        <v>77764</v>
      </c>
      <c r="AS28" s="25">
        <v>75076</v>
      </c>
      <c r="AT28" s="25">
        <v>73632</v>
      </c>
      <c r="AU28" s="25">
        <v>75948</v>
      </c>
      <c r="AV28" s="25">
        <v>76464</v>
      </c>
      <c r="AW28" s="25">
        <v>76312</v>
      </c>
      <c r="AX28" s="25">
        <v>75840</v>
      </c>
      <c r="AY28" s="25">
        <v>75068</v>
      </c>
      <c r="AZ28" s="25">
        <v>72548</v>
      </c>
      <c r="BA28" s="25">
        <v>73320</v>
      </c>
      <c r="BB28" s="25">
        <v>72460</v>
      </c>
      <c r="BC28" s="25">
        <v>72364</v>
      </c>
      <c r="BD28" s="25">
        <v>72492</v>
      </c>
      <c r="BE28" s="25">
        <v>73032</v>
      </c>
      <c r="BF28" s="25">
        <v>73336</v>
      </c>
      <c r="BG28" s="25">
        <v>76852</v>
      </c>
      <c r="BH28" s="25">
        <v>75948</v>
      </c>
      <c r="BI28" s="25">
        <v>76004</v>
      </c>
      <c r="BJ28" s="25">
        <v>76572</v>
      </c>
      <c r="BK28" s="25">
        <v>77900</v>
      </c>
      <c r="BL28" s="25">
        <v>76188</v>
      </c>
      <c r="BM28" s="25">
        <v>75852</v>
      </c>
      <c r="BN28" s="25">
        <v>77476</v>
      </c>
      <c r="BO28" s="25">
        <v>79620</v>
      </c>
      <c r="BP28" s="25">
        <v>81152</v>
      </c>
      <c r="BQ28" s="25">
        <v>83796</v>
      </c>
      <c r="BR28" s="25">
        <v>87728</v>
      </c>
      <c r="BS28" s="25">
        <v>88312</v>
      </c>
      <c r="BT28" s="25">
        <v>88088</v>
      </c>
      <c r="BU28" s="25">
        <v>90060</v>
      </c>
      <c r="BV28" s="25">
        <v>88428</v>
      </c>
      <c r="BW28" s="25">
        <v>90448</v>
      </c>
      <c r="BX28" s="25">
        <v>89576</v>
      </c>
      <c r="BY28" s="25">
        <v>91844</v>
      </c>
      <c r="BZ28" s="25">
        <v>91672</v>
      </c>
      <c r="CA28" s="25">
        <v>94048</v>
      </c>
      <c r="CB28" s="25">
        <v>89000</v>
      </c>
      <c r="CC28" s="25">
        <v>96372</v>
      </c>
      <c r="CD28" s="25">
        <v>98196</v>
      </c>
    </row>
    <row r="29" spans="1:82" x14ac:dyDescent="0.25">
      <c r="A29" s="1" t="s">
        <v>254</v>
      </c>
      <c r="B29" s="25">
        <v>8104</v>
      </c>
      <c r="C29" s="25">
        <v>-2688</v>
      </c>
      <c r="D29" s="1">
        <v>-384</v>
      </c>
      <c r="E29" s="25">
        <v>-5612</v>
      </c>
      <c r="F29" s="25">
        <v>-13308</v>
      </c>
      <c r="G29" s="25">
        <v>-16748</v>
      </c>
      <c r="H29" s="25">
        <v>1448</v>
      </c>
      <c r="I29" s="1">
        <v>-544</v>
      </c>
      <c r="J29" s="25">
        <v>4596</v>
      </c>
      <c r="K29" s="25">
        <v>11436</v>
      </c>
      <c r="L29" s="25">
        <v>10608</v>
      </c>
      <c r="M29" s="25">
        <v>-3036</v>
      </c>
      <c r="N29" s="25">
        <v>3792</v>
      </c>
      <c r="O29" s="25">
        <v>-3216</v>
      </c>
      <c r="P29" s="25">
        <v>-4084</v>
      </c>
      <c r="Q29" s="25">
        <v>13324</v>
      </c>
      <c r="R29" s="25">
        <v>21132</v>
      </c>
      <c r="S29" s="25">
        <v>18376</v>
      </c>
      <c r="T29" s="25">
        <v>9892</v>
      </c>
      <c r="U29" s="25">
        <v>10104</v>
      </c>
      <c r="V29" s="25">
        <v>6812</v>
      </c>
      <c r="W29" s="25">
        <v>12344</v>
      </c>
      <c r="X29" s="25">
        <v>15996</v>
      </c>
      <c r="Y29" s="25">
        <v>12712</v>
      </c>
      <c r="Z29" s="25">
        <v>1492</v>
      </c>
      <c r="AA29" s="25">
        <v>2276</v>
      </c>
      <c r="AB29" s="1">
        <v>388</v>
      </c>
      <c r="AC29" s="25">
        <v>14880</v>
      </c>
      <c r="AD29" s="25">
        <v>18356</v>
      </c>
      <c r="AE29" s="25">
        <v>7376</v>
      </c>
      <c r="AF29" s="25">
        <v>7784</v>
      </c>
      <c r="AG29" s="25">
        <v>14640</v>
      </c>
      <c r="AH29" s="25">
        <v>10200</v>
      </c>
      <c r="AI29" s="25">
        <v>3060</v>
      </c>
      <c r="AJ29" s="25">
        <v>-8792</v>
      </c>
      <c r="AK29" s="25">
        <v>-7844</v>
      </c>
      <c r="AL29" s="25">
        <v>-8264</v>
      </c>
      <c r="AM29" s="25">
        <v>3792</v>
      </c>
      <c r="AN29" s="25">
        <v>-1292</v>
      </c>
      <c r="AO29" s="25">
        <v>6088</v>
      </c>
      <c r="AP29" s="25">
        <v>-7204</v>
      </c>
      <c r="AQ29" s="25">
        <v>8664</v>
      </c>
      <c r="AR29" s="25">
        <v>18020</v>
      </c>
      <c r="AS29" s="25">
        <v>8404</v>
      </c>
      <c r="AT29" s="25">
        <v>10396</v>
      </c>
      <c r="AU29" s="25">
        <v>4352</v>
      </c>
      <c r="AV29" s="25">
        <v>9952</v>
      </c>
      <c r="AW29" s="25">
        <v>12452</v>
      </c>
      <c r="AX29" s="1">
        <v>532</v>
      </c>
      <c r="AY29" s="25">
        <v>14736</v>
      </c>
      <c r="AZ29" s="25">
        <v>7384</v>
      </c>
      <c r="BA29" s="25">
        <v>13652</v>
      </c>
      <c r="BB29" s="25">
        <v>19048</v>
      </c>
      <c r="BC29" s="25">
        <v>16528</v>
      </c>
      <c r="BD29" s="25">
        <v>7900</v>
      </c>
      <c r="BE29" s="25">
        <v>6148</v>
      </c>
      <c r="BF29" s="25">
        <v>7836</v>
      </c>
      <c r="BG29" s="25">
        <v>8088</v>
      </c>
      <c r="BH29" s="25">
        <v>2696</v>
      </c>
      <c r="BI29" s="25">
        <v>-4564</v>
      </c>
      <c r="BJ29" s="25">
        <v>-8528</v>
      </c>
      <c r="BK29" s="25">
        <v>-4632</v>
      </c>
      <c r="BL29" s="25">
        <v>2684</v>
      </c>
      <c r="BM29" s="25">
        <v>5120</v>
      </c>
      <c r="BN29" s="25">
        <v>-4084</v>
      </c>
      <c r="BO29" s="25">
        <v>9748</v>
      </c>
      <c r="BP29" s="25">
        <v>18344</v>
      </c>
      <c r="BQ29" s="25">
        <v>26848</v>
      </c>
      <c r="BR29" s="25">
        <v>18196</v>
      </c>
      <c r="BS29" s="25">
        <v>20916</v>
      </c>
      <c r="BT29" s="25">
        <v>16252</v>
      </c>
      <c r="BU29" s="25">
        <v>8644</v>
      </c>
      <c r="BV29" s="25">
        <v>11320</v>
      </c>
      <c r="BW29" s="25">
        <v>26220</v>
      </c>
      <c r="BX29" s="25">
        <v>19308</v>
      </c>
      <c r="BY29" s="25">
        <v>8988</v>
      </c>
      <c r="BZ29" s="25">
        <v>10620</v>
      </c>
      <c r="CA29" s="1">
        <v>68</v>
      </c>
      <c r="CB29" s="25">
        <v>-34896</v>
      </c>
      <c r="CC29" s="25">
        <v>-42484</v>
      </c>
      <c r="CD29" s="25">
        <v>-2300</v>
      </c>
    </row>
    <row r="30" spans="1:82" x14ac:dyDescent="0.25">
      <c r="A30" s="1" t="s">
        <v>255</v>
      </c>
      <c r="B30" s="25">
        <v>7992</v>
      </c>
      <c r="C30" s="25">
        <v>-2744</v>
      </c>
      <c r="D30" s="1">
        <v>-412</v>
      </c>
      <c r="E30" s="25">
        <v>-5740</v>
      </c>
      <c r="F30" s="25">
        <v>-13356</v>
      </c>
      <c r="G30" s="25">
        <v>-16796</v>
      </c>
      <c r="H30" s="25">
        <v>1488</v>
      </c>
      <c r="I30" s="1">
        <v>-464</v>
      </c>
      <c r="J30" s="25">
        <v>4588</v>
      </c>
      <c r="K30" s="25">
        <v>11416</v>
      </c>
      <c r="L30" s="25">
        <v>10580</v>
      </c>
      <c r="M30" s="25">
        <v>-3088</v>
      </c>
      <c r="N30" s="25">
        <v>3688</v>
      </c>
      <c r="O30" s="25">
        <v>-3120</v>
      </c>
      <c r="P30" s="25">
        <v>-4328</v>
      </c>
      <c r="Q30" s="25">
        <v>13136</v>
      </c>
      <c r="R30" s="25">
        <v>21332</v>
      </c>
      <c r="S30" s="25">
        <v>18404</v>
      </c>
      <c r="T30" s="25">
        <v>9792</v>
      </c>
      <c r="U30" s="25">
        <v>10096</v>
      </c>
      <c r="V30" s="25">
        <v>6720</v>
      </c>
      <c r="W30" s="25">
        <v>12280</v>
      </c>
      <c r="X30" s="25">
        <v>16044</v>
      </c>
      <c r="Y30" s="25">
        <v>12772</v>
      </c>
      <c r="Z30" s="25">
        <v>1552</v>
      </c>
      <c r="AA30" s="25">
        <v>2304</v>
      </c>
      <c r="AB30" s="1">
        <v>348</v>
      </c>
      <c r="AC30" s="25">
        <v>14712</v>
      </c>
      <c r="AD30" s="25">
        <v>18416</v>
      </c>
      <c r="AE30" s="25">
        <v>7216</v>
      </c>
      <c r="AF30" s="25">
        <v>7352</v>
      </c>
      <c r="AG30" s="25">
        <v>14320</v>
      </c>
      <c r="AH30" s="25">
        <v>10120</v>
      </c>
      <c r="AI30" s="25">
        <v>2744</v>
      </c>
      <c r="AJ30" s="25">
        <v>-8380</v>
      </c>
      <c r="AK30" s="25">
        <v>-7784</v>
      </c>
      <c r="AL30" s="25">
        <v>-8272</v>
      </c>
      <c r="AM30" s="25">
        <v>3624</v>
      </c>
      <c r="AN30" s="25">
        <v>-1768</v>
      </c>
      <c r="AO30" s="25">
        <v>5036</v>
      </c>
      <c r="AP30" s="25">
        <v>-7324</v>
      </c>
      <c r="AQ30" s="25">
        <v>6988</v>
      </c>
      <c r="AR30" s="25">
        <v>17972</v>
      </c>
      <c r="AS30" s="25">
        <v>8188</v>
      </c>
      <c r="AT30" s="25">
        <v>10988</v>
      </c>
      <c r="AU30" s="25">
        <v>2812</v>
      </c>
      <c r="AV30" s="25">
        <v>9040</v>
      </c>
      <c r="AW30" s="25">
        <v>11424</v>
      </c>
      <c r="AX30" s="1">
        <v>-268</v>
      </c>
      <c r="AY30" s="25">
        <v>13296</v>
      </c>
      <c r="AZ30" s="25">
        <v>6648</v>
      </c>
      <c r="BA30" s="25">
        <v>13996</v>
      </c>
      <c r="BB30" s="25">
        <v>18700</v>
      </c>
      <c r="BC30" s="25">
        <v>18124</v>
      </c>
      <c r="BD30" s="25">
        <v>7468</v>
      </c>
      <c r="BE30" s="25">
        <v>5836</v>
      </c>
      <c r="BF30" s="25">
        <v>7528</v>
      </c>
      <c r="BG30" s="25">
        <v>8056</v>
      </c>
      <c r="BH30" s="25">
        <v>2628</v>
      </c>
      <c r="BI30" s="25">
        <v>-4796</v>
      </c>
      <c r="BJ30" s="25">
        <v>-8820</v>
      </c>
      <c r="BK30" s="25">
        <v>-4248</v>
      </c>
      <c r="BL30" s="25">
        <v>2212</v>
      </c>
      <c r="BM30" s="25">
        <v>4820</v>
      </c>
      <c r="BN30" s="25">
        <v>-5104</v>
      </c>
      <c r="BO30" s="25">
        <v>11836</v>
      </c>
      <c r="BP30" s="25">
        <v>17940</v>
      </c>
      <c r="BQ30" s="25">
        <v>26556</v>
      </c>
      <c r="BR30" s="25">
        <v>18392</v>
      </c>
      <c r="BS30" s="25">
        <v>21636</v>
      </c>
      <c r="BT30" s="25">
        <v>15956</v>
      </c>
      <c r="BU30" s="25">
        <v>8572</v>
      </c>
      <c r="BV30" s="25">
        <v>11060</v>
      </c>
      <c r="BW30" s="25">
        <v>25944</v>
      </c>
      <c r="BX30" s="25">
        <v>19260</v>
      </c>
      <c r="BY30" s="25">
        <v>9020</v>
      </c>
      <c r="BZ30" s="25">
        <v>10520</v>
      </c>
      <c r="CA30" s="1">
        <v>576</v>
      </c>
      <c r="CB30" s="25">
        <v>-37872</v>
      </c>
      <c r="CC30" s="25">
        <v>-41324</v>
      </c>
      <c r="CD30" s="25">
        <v>-2948</v>
      </c>
    </row>
    <row r="31" spans="1:82" x14ac:dyDescent="0.25">
      <c r="A31" s="1" t="s">
        <v>256</v>
      </c>
      <c r="B31" s="25">
        <v>7316</v>
      </c>
      <c r="C31" s="25">
        <v>-2396</v>
      </c>
      <c r="D31" s="1">
        <v>784</v>
      </c>
      <c r="E31" s="25">
        <v>-4780</v>
      </c>
      <c r="F31" s="25">
        <v>-12092</v>
      </c>
      <c r="G31" s="25">
        <v>-15772</v>
      </c>
      <c r="H31" s="25">
        <v>2732</v>
      </c>
      <c r="I31" s="25">
        <v>1384</v>
      </c>
      <c r="J31" s="25">
        <v>6280</v>
      </c>
      <c r="K31" s="25">
        <v>10736</v>
      </c>
      <c r="L31" s="25">
        <v>9464</v>
      </c>
      <c r="M31" s="25">
        <v>-5020</v>
      </c>
      <c r="N31" s="25">
        <v>1748</v>
      </c>
      <c r="O31" s="25">
        <v>-4132</v>
      </c>
      <c r="P31" s="25">
        <v>-5700</v>
      </c>
      <c r="Q31" s="25">
        <v>11628</v>
      </c>
      <c r="R31" s="25">
        <v>19596</v>
      </c>
      <c r="S31" s="25">
        <v>17252</v>
      </c>
      <c r="T31" s="25">
        <v>8940</v>
      </c>
      <c r="U31" s="25">
        <v>9720</v>
      </c>
      <c r="V31" s="25">
        <v>6316</v>
      </c>
      <c r="W31" s="25">
        <v>12976</v>
      </c>
      <c r="X31" s="25">
        <v>17236</v>
      </c>
      <c r="Y31" s="25">
        <v>13252</v>
      </c>
      <c r="Z31" s="25">
        <v>2056</v>
      </c>
      <c r="AA31" s="25">
        <v>3240</v>
      </c>
      <c r="AB31" s="25">
        <v>1152</v>
      </c>
      <c r="AC31" s="25">
        <v>15920</v>
      </c>
      <c r="AD31" s="25">
        <v>19268</v>
      </c>
      <c r="AE31" s="25">
        <v>6752</v>
      </c>
      <c r="AF31" s="25">
        <v>5420</v>
      </c>
      <c r="AG31" s="25">
        <v>10512</v>
      </c>
      <c r="AH31" s="25">
        <v>7472</v>
      </c>
      <c r="AI31" s="25">
        <v>4400</v>
      </c>
      <c r="AJ31" s="25">
        <v>-5944</v>
      </c>
      <c r="AK31" s="25">
        <v>-8576</v>
      </c>
      <c r="AL31" s="25">
        <v>-8856</v>
      </c>
      <c r="AM31" s="25">
        <v>3932</v>
      </c>
      <c r="AN31" s="25">
        <v>-1096</v>
      </c>
      <c r="AO31" s="25">
        <v>5180</v>
      </c>
      <c r="AP31" s="25">
        <v>-7116</v>
      </c>
      <c r="AQ31" s="25">
        <v>6596</v>
      </c>
      <c r="AR31" s="25">
        <v>17460</v>
      </c>
      <c r="AS31" s="25">
        <v>7536</v>
      </c>
      <c r="AT31" s="25">
        <v>11880</v>
      </c>
      <c r="AU31" s="25">
        <v>3188</v>
      </c>
      <c r="AV31" s="25">
        <v>7520</v>
      </c>
      <c r="AW31" s="25">
        <v>9032</v>
      </c>
      <c r="AX31" s="1">
        <v>320</v>
      </c>
      <c r="AY31" s="25">
        <v>9764</v>
      </c>
      <c r="AZ31" s="25">
        <v>2824</v>
      </c>
      <c r="BA31" s="25">
        <v>8720</v>
      </c>
      <c r="BB31" s="25">
        <v>18076</v>
      </c>
      <c r="BC31" s="25">
        <v>20004</v>
      </c>
      <c r="BD31" s="25">
        <v>10832</v>
      </c>
      <c r="BE31" s="25">
        <v>9804</v>
      </c>
      <c r="BF31" s="25">
        <v>10096</v>
      </c>
      <c r="BG31" s="25">
        <v>9572</v>
      </c>
      <c r="BH31" s="25">
        <v>2716</v>
      </c>
      <c r="BI31" s="25">
        <v>-4456</v>
      </c>
      <c r="BJ31" s="25">
        <v>-9792</v>
      </c>
      <c r="BK31" s="25">
        <v>-3196</v>
      </c>
      <c r="BL31" s="25">
        <v>1064</v>
      </c>
      <c r="BM31" s="25">
        <v>5456</v>
      </c>
      <c r="BN31" s="25">
        <v>-3636</v>
      </c>
      <c r="BO31" s="25">
        <v>10876</v>
      </c>
      <c r="BP31" s="25">
        <v>16324</v>
      </c>
      <c r="BQ31" s="25">
        <v>25956</v>
      </c>
      <c r="BR31" s="25">
        <v>15816</v>
      </c>
      <c r="BS31" s="25">
        <v>21220</v>
      </c>
      <c r="BT31" s="25">
        <v>16516</v>
      </c>
      <c r="BU31" s="25">
        <v>8472</v>
      </c>
      <c r="BV31" s="25">
        <v>12360</v>
      </c>
      <c r="BW31" s="25">
        <v>25448</v>
      </c>
      <c r="BX31" s="25">
        <v>19000</v>
      </c>
      <c r="BY31" s="25">
        <v>7568</v>
      </c>
      <c r="BZ31" s="25">
        <v>9328</v>
      </c>
      <c r="CA31" s="1">
        <v>-948</v>
      </c>
      <c r="CB31" s="25">
        <v>-39984</v>
      </c>
      <c r="CC31" s="25">
        <v>-35940</v>
      </c>
      <c r="CD31" s="25">
        <v>-2792</v>
      </c>
    </row>
    <row r="32" spans="1:82" x14ac:dyDescent="0.25">
      <c r="A32" s="1" t="s">
        <v>257</v>
      </c>
      <c r="B32" s="1">
        <v>676</v>
      </c>
      <c r="C32" s="1">
        <v>-348</v>
      </c>
      <c r="D32" s="25">
        <v>-1196</v>
      </c>
      <c r="E32" s="1">
        <v>-960</v>
      </c>
      <c r="F32" s="25">
        <v>-1264</v>
      </c>
      <c r="G32" s="25">
        <v>-1024</v>
      </c>
      <c r="H32" s="25">
        <v>-1244</v>
      </c>
      <c r="I32" s="25">
        <v>-1848</v>
      </c>
      <c r="J32" s="25">
        <v>-1692</v>
      </c>
      <c r="K32" s="1">
        <v>680</v>
      </c>
      <c r="L32" s="25">
        <v>1116</v>
      </c>
      <c r="M32" s="25">
        <v>1932</v>
      </c>
      <c r="N32" s="25">
        <v>1940</v>
      </c>
      <c r="O32" s="25">
        <v>1012</v>
      </c>
      <c r="P32" s="25">
        <v>1372</v>
      </c>
      <c r="Q32" s="25">
        <v>1508</v>
      </c>
      <c r="R32" s="25">
        <v>1736</v>
      </c>
      <c r="S32" s="25">
        <v>1152</v>
      </c>
      <c r="T32" s="1">
        <v>852</v>
      </c>
      <c r="U32" s="1">
        <v>376</v>
      </c>
      <c r="V32" s="1">
        <v>404</v>
      </c>
      <c r="W32" s="1">
        <v>-696</v>
      </c>
      <c r="X32" s="25">
        <v>-1192</v>
      </c>
      <c r="Y32" s="1">
        <v>-480</v>
      </c>
      <c r="Z32" s="1">
        <v>-504</v>
      </c>
      <c r="AA32" s="1">
        <v>-936</v>
      </c>
      <c r="AB32" s="1">
        <v>-804</v>
      </c>
      <c r="AC32" s="25">
        <v>-1208</v>
      </c>
      <c r="AD32" s="1">
        <v>-852</v>
      </c>
      <c r="AE32" s="1">
        <v>464</v>
      </c>
      <c r="AF32" s="25">
        <v>1932</v>
      </c>
      <c r="AG32" s="25">
        <v>3808</v>
      </c>
      <c r="AH32" s="25">
        <v>2648</v>
      </c>
      <c r="AI32" s="25">
        <v>-1656</v>
      </c>
      <c r="AJ32" s="25">
        <v>-2436</v>
      </c>
      <c r="AK32" s="1">
        <v>792</v>
      </c>
      <c r="AL32" s="1">
        <v>584</v>
      </c>
      <c r="AM32" s="1">
        <v>-308</v>
      </c>
      <c r="AN32" s="1">
        <v>-672</v>
      </c>
      <c r="AO32" s="1">
        <v>-144</v>
      </c>
      <c r="AP32" s="1">
        <v>-208</v>
      </c>
      <c r="AQ32" s="1">
        <v>392</v>
      </c>
      <c r="AR32" s="1">
        <v>512</v>
      </c>
      <c r="AS32" s="1">
        <v>652</v>
      </c>
      <c r="AT32" s="1">
        <v>-892</v>
      </c>
      <c r="AU32" s="1">
        <v>-376</v>
      </c>
      <c r="AV32" s="25">
        <v>1520</v>
      </c>
      <c r="AW32" s="25">
        <v>2392</v>
      </c>
      <c r="AX32" s="1">
        <v>-588</v>
      </c>
      <c r="AY32" s="25">
        <v>3532</v>
      </c>
      <c r="AZ32" s="25">
        <v>3824</v>
      </c>
      <c r="BA32" s="25">
        <v>5276</v>
      </c>
      <c r="BB32" s="1">
        <v>624</v>
      </c>
      <c r="BC32" s="25">
        <v>-1880</v>
      </c>
      <c r="BD32" s="25">
        <v>-3364</v>
      </c>
      <c r="BE32" s="25">
        <v>-3968</v>
      </c>
      <c r="BF32" s="25">
        <v>-2568</v>
      </c>
      <c r="BG32" s="25">
        <v>-1516</v>
      </c>
      <c r="BH32" s="1">
        <v>-88</v>
      </c>
      <c r="BI32" s="1">
        <v>-340</v>
      </c>
      <c r="BJ32" s="1">
        <v>972</v>
      </c>
      <c r="BK32" s="25">
        <v>-1052</v>
      </c>
      <c r="BL32" s="25">
        <v>1148</v>
      </c>
      <c r="BM32" s="1">
        <v>-636</v>
      </c>
      <c r="BN32" s="25">
        <v>-1468</v>
      </c>
      <c r="BO32" s="1">
        <v>960</v>
      </c>
      <c r="BP32" s="25">
        <v>1616</v>
      </c>
      <c r="BQ32" s="1">
        <v>600</v>
      </c>
      <c r="BR32" s="25">
        <v>2576</v>
      </c>
      <c r="BS32" s="1">
        <v>416</v>
      </c>
      <c r="BT32" s="1">
        <v>-560</v>
      </c>
      <c r="BU32" s="1">
        <v>100</v>
      </c>
      <c r="BV32" s="25">
        <v>-1300</v>
      </c>
      <c r="BW32" s="1">
        <v>496</v>
      </c>
      <c r="BX32" s="1">
        <v>260</v>
      </c>
      <c r="BY32" s="25">
        <v>1452</v>
      </c>
      <c r="BZ32" s="25">
        <v>1192</v>
      </c>
      <c r="CA32" s="25">
        <v>1524</v>
      </c>
      <c r="CB32" s="25">
        <v>2112</v>
      </c>
      <c r="CC32" s="25">
        <v>-5384</v>
      </c>
      <c r="CD32" s="1">
        <v>-156</v>
      </c>
    </row>
    <row r="33" spans="1:82" x14ac:dyDescent="0.25">
      <c r="A33" s="1" t="s">
        <v>258</v>
      </c>
      <c r="B33" s="25">
        <v>511364</v>
      </c>
      <c r="C33" s="25">
        <v>509532</v>
      </c>
      <c r="D33" s="25">
        <v>493744</v>
      </c>
      <c r="E33" s="25">
        <v>466284</v>
      </c>
      <c r="F33" s="25">
        <v>455088</v>
      </c>
      <c r="G33" s="25">
        <v>467024</v>
      </c>
      <c r="H33" s="25">
        <v>472636</v>
      </c>
      <c r="I33" s="25">
        <v>485064</v>
      </c>
      <c r="J33" s="25">
        <v>487976</v>
      </c>
      <c r="K33" s="25">
        <v>487808</v>
      </c>
      <c r="L33" s="25">
        <v>447560</v>
      </c>
      <c r="M33" s="25">
        <v>454232</v>
      </c>
      <c r="N33" s="25">
        <v>460692</v>
      </c>
      <c r="O33" s="25">
        <v>471320</v>
      </c>
      <c r="P33" s="25">
        <v>514264</v>
      </c>
      <c r="Q33" s="25">
        <v>512332</v>
      </c>
      <c r="R33" s="25">
        <v>496468</v>
      </c>
      <c r="S33" s="25">
        <v>501152</v>
      </c>
      <c r="T33" s="25">
        <v>511192</v>
      </c>
      <c r="U33" s="25">
        <v>529084</v>
      </c>
      <c r="V33" s="25">
        <v>554352</v>
      </c>
      <c r="W33" s="25">
        <v>526872</v>
      </c>
      <c r="X33" s="25">
        <v>524532</v>
      </c>
      <c r="Y33" s="25">
        <v>530796</v>
      </c>
      <c r="Z33" s="25">
        <v>537096</v>
      </c>
      <c r="AA33" s="25">
        <v>554040</v>
      </c>
      <c r="AB33" s="25">
        <v>555276</v>
      </c>
      <c r="AC33" s="25">
        <v>530752</v>
      </c>
      <c r="AD33" s="25">
        <v>520036</v>
      </c>
      <c r="AE33" s="25">
        <v>546988</v>
      </c>
      <c r="AF33" s="25">
        <v>592360</v>
      </c>
      <c r="AG33" s="25">
        <v>600848</v>
      </c>
      <c r="AH33" s="25">
        <v>539560</v>
      </c>
      <c r="AI33" s="25">
        <v>460416</v>
      </c>
      <c r="AJ33" s="25">
        <v>430464</v>
      </c>
      <c r="AK33" s="25">
        <v>440564</v>
      </c>
      <c r="AL33" s="25">
        <v>460872</v>
      </c>
      <c r="AM33" s="25">
        <v>473476</v>
      </c>
      <c r="AN33" s="25">
        <v>480920</v>
      </c>
      <c r="AO33" s="25">
        <v>483264</v>
      </c>
      <c r="AP33" s="25">
        <v>506108</v>
      </c>
      <c r="AQ33" s="25">
        <v>521996</v>
      </c>
      <c r="AR33" s="25">
        <v>526240</v>
      </c>
      <c r="AS33" s="25">
        <v>554040</v>
      </c>
      <c r="AT33" s="25">
        <v>574740</v>
      </c>
      <c r="AU33" s="25">
        <v>562396</v>
      </c>
      <c r="AV33" s="25">
        <v>554476</v>
      </c>
      <c r="AW33" s="25">
        <v>546644</v>
      </c>
      <c r="AX33" s="25">
        <v>554932</v>
      </c>
      <c r="AY33" s="25">
        <v>567500</v>
      </c>
      <c r="AZ33" s="25">
        <v>576092</v>
      </c>
      <c r="BA33" s="25">
        <v>580896</v>
      </c>
      <c r="BB33" s="25">
        <v>583468</v>
      </c>
      <c r="BC33" s="25">
        <v>612364</v>
      </c>
      <c r="BD33" s="25">
        <v>640380</v>
      </c>
      <c r="BE33" s="25">
        <v>644876</v>
      </c>
      <c r="BF33" s="25">
        <v>634828</v>
      </c>
      <c r="BG33" s="25">
        <v>620336</v>
      </c>
      <c r="BH33" s="25">
        <v>630644</v>
      </c>
      <c r="BI33" s="25">
        <v>649764</v>
      </c>
      <c r="BJ33" s="25">
        <v>635076</v>
      </c>
      <c r="BK33" s="25">
        <v>635324</v>
      </c>
      <c r="BL33" s="25">
        <v>608392</v>
      </c>
      <c r="BM33" s="25">
        <v>641832</v>
      </c>
      <c r="BN33" s="25">
        <v>666832</v>
      </c>
      <c r="BO33" s="25">
        <v>680240</v>
      </c>
      <c r="BP33" s="25">
        <v>686604</v>
      </c>
      <c r="BQ33" s="25">
        <v>647336</v>
      </c>
      <c r="BR33" s="25">
        <v>679124</v>
      </c>
      <c r="BS33" s="25">
        <v>697288</v>
      </c>
      <c r="BT33" s="25">
        <v>732936</v>
      </c>
      <c r="BU33" s="25">
        <v>746180</v>
      </c>
      <c r="BV33" s="25">
        <v>710312</v>
      </c>
      <c r="BW33" s="25">
        <v>729148</v>
      </c>
      <c r="BX33" s="25">
        <v>752236</v>
      </c>
      <c r="BY33" s="25">
        <v>738276</v>
      </c>
      <c r="BZ33" s="25">
        <v>730340</v>
      </c>
      <c r="CA33" s="25">
        <v>686176</v>
      </c>
      <c r="CB33" s="25">
        <v>538260</v>
      </c>
      <c r="CC33" s="25">
        <v>656728</v>
      </c>
      <c r="CD33" s="25">
        <v>673856</v>
      </c>
    </row>
    <row r="34" spans="1:82" x14ac:dyDescent="0.25">
      <c r="A34" s="1" t="s">
        <v>259</v>
      </c>
      <c r="B34" s="25">
        <v>449224</v>
      </c>
      <c r="C34" s="25">
        <v>447812</v>
      </c>
      <c r="D34" s="25">
        <v>432008</v>
      </c>
      <c r="E34" s="25">
        <v>405544</v>
      </c>
      <c r="F34" s="25">
        <v>394640</v>
      </c>
      <c r="G34" s="25">
        <v>403768</v>
      </c>
      <c r="H34" s="25">
        <v>408464</v>
      </c>
      <c r="I34" s="25">
        <v>419576</v>
      </c>
      <c r="J34" s="25">
        <v>420480</v>
      </c>
      <c r="K34" s="25">
        <v>423116</v>
      </c>
      <c r="L34" s="25">
        <v>386504</v>
      </c>
      <c r="M34" s="25">
        <v>389836</v>
      </c>
      <c r="N34" s="25">
        <v>393572</v>
      </c>
      <c r="O34" s="25">
        <v>403988</v>
      </c>
      <c r="P34" s="25">
        <v>444064</v>
      </c>
      <c r="Q34" s="25">
        <v>441280</v>
      </c>
      <c r="R34" s="25">
        <v>423700</v>
      </c>
      <c r="S34" s="25">
        <v>428812</v>
      </c>
      <c r="T34" s="25">
        <v>437244</v>
      </c>
      <c r="U34" s="25">
        <v>454104</v>
      </c>
      <c r="V34" s="25">
        <v>477584</v>
      </c>
      <c r="W34" s="25">
        <v>451908</v>
      </c>
      <c r="X34" s="25">
        <v>447888</v>
      </c>
      <c r="Y34" s="25">
        <v>453112</v>
      </c>
      <c r="Z34" s="25">
        <v>458876</v>
      </c>
      <c r="AA34" s="25">
        <v>476728</v>
      </c>
      <c r="AB34" s="25">
        <v>476856</v>
      </c>
      <c r="AC34" s="25">
        <v>453460</v>
      </c>
      <c r="AD34" s="25">
        <v>442192</v>
      </c>
      <c r="AE34" s="25">
        <v>467960</v>
      </c>
      <c r="AF34" s="25">
        <v>511144</v>
      </c>
      <c r="AG34" s="25">
        <v>517852</v>
      </c>
      <c r="AH34" s="25">
        <v>455780</v>
      </c>
      <c r="AI34" s="25">
        <v>380792</v>
      </c>
      <c r="AJ34" s="25">
        <v>350820</v>
      </c>
      <c r="AK34" s="25">
        <v>361268</v>
      </c>
      <c r="AL34" s="25">
        <v>379524</v>
      </c>
      <c r="AM34" s="25">
        <v>393532</v>
      </c>
      <c r="AN34" s="25">
        <v>400968</v>
      </c>
      <c r="AO34" s="25">
        <v>401968</v>
      </c>
      <c r="AP34" s="25">
        <v>422948</v>
      </c>
      <c r="AQ34" s="25">
        <v>439056</v>
      </c>
      <c r="AR34" s="25">
        <v>440004</v>
      </c>
      <c r="AS34" s="25">
        <v>466096</v>
      </c>
      <c r="AT34" s="25">
        <v>485188</v>
      </c>
      <c r="AU34" s="25">
        <v>471524</v>
      </c>
      <c r="AV34" s="25">
        <v>462296</v>
      </c>
      <c r="AW34" s="25">
        <v>454572</v>
      </c>
      <c r="AX34" s="25">
        <v>462164</v>
      </c>
      <c r="AY34" s="25">
        <v>473736</v>
      </c>
      <c r="AZ34" s="25">
        <v>480208</v>
      </c>
      <c r="BA34" s="25">
        <v>482808</v>
      </c>
      <c r="BB34" s="25">
        <v>485320</v>
      </c>
      <c r="BC34" s="25">
        <v>513500</v>
      </c>
      <c r="BD34" s="25">
        <v>537548</v>
      </c>
      <c r="BE34" s="25">
        <v>541440</v>
      </c>
      <c r="BF34" s="25">
        <v>530024</v>
      </c>
      <c r="BG34" s="25">
        <v>514284</v>
      </c>
      <c r="BH34" s="25">
        <v>522136</v>
      </c>
      <c r="BI34" s="25">
        <v>539956</v>
      </c>
      <c r="BJ34" s="25">
        <v>524880</v>
      </c>
      <c r="BK34" s="25">
        <v>521528</v>
      </c>
      <c r="BL34" s="25">
        <v>494468</v>
      </c>
      <c r="BM34" s="25">
        <v>525296</v>
      </c>
      <c r="BN34" s="25">
        <v>547916</v>
      </c>
      <c r="BO34" s="25">
        <v>559456</v>
      </c>
      <c r="BP34" s="25">
        <v>564344</v>
      </c>
      <c r="BQ34" s="25">
        <v>524512</v>
      </c>
      <c r="BR34" s="25">
        <v>553792</v>
      </c>
      <c r="BS34" s="25">
        <v>565584</v>
      </c>
      <c r="BT34" s="25">
        <v>599660</v>
      </c>
      <c r="BU34" s="25">
        <v>611252</v>
      </c>
      <c r="BV34" s="25">
        <v>573552</v>
      </c>
      <c r="BW34" s="25">
        <v>592744</v>
      </c>
      <c r="BX34" s="25">
        <v>613056</v>
      </c>
      <c r="BY34" s="25">
        <v>597664</v>
      </c>
      <c r="BZ34" s="25">
        <v>589200</v>
      </c>
      <c r="CA34" s="25">
        <v>559672</v>
      </c>
      <c r="CB34" s="25">
        <v>428304</v>
      </c>
      <c r="CC34" s="25">
        <v>547192</v>
      </c>
      <c r="CD34" s="25">
        <v>561080</v>
      </c>
    </row>
    <row r="35" spans="1:82" x14ac:dyDescent="0.25">
      <c r="A35" s="1" t="s">
        <v>260</v>
      </c>
      <c r="B35" s="25">
        <v>62140</v>
      </c>
      <c r="C35" s="25">
        <v>61720</v>
      </c>
      <c r="D35" s="25">
        <v>61736</v>
      </c>
      <c r="E35" s="25">
        <v>60740</v>
      </c>
      <c r="F35" s="25">
        <v>60448</v>
      </c>
      <c r="G35" s="25">
        <v>63256</v>
      </c>
      <c r="H35" s="25">
        <v>64172</v>
      </c>
      <c r="I35" s="25">
        <v>65488</v>
      </c>
      <c r="J35" s="25">
        <v>67496</v>
      </c>
      <c r="K35" s="25">
        <v>64692</v>
      </c>
      <c r="L35" s="25">
        <v>61056</v>
      </c>
      <c r="M35" s="25">
        <v>64396</v>
      </c>
      <c r="N35" s="25">
        <v>67120</v>
      </c>
      <c r="O35" s="25">
        <v>67332</v>
      </c>
      <c r="P35" s="25">
        <v>70200</v>
      </c>
      <c r="Q35" s="25">
        <v>71052</v>
      </c>
      <c r="R35" s="25">
        <v>72768</v>
      </c>
      <c r="S35" s="25">
        <v>72340</v>
      </c>
      <c r="T35" s="25">
        <v>73948</v>
      </c>
      <c r="U35" s="25">
        <v>74980</v>
      </c>
      <c r="V35" s="25">
        <v>76768</v>
      </c>
      <c r="W35" s="25">
        <v>74964</v>
      </c>
      <c r="X35" s="25">
        <v>76644</v>
      </c>
      <c r="Y35" s="25">
        <v>77684</v>
      </c>
      <c r="Z35" s="25">
        <v>78220</v>
      </c>
      <c r="AA35" s="25">
        <v>77312</v>
      </c>
      <c r="AB35" s="25">
        <v>78420</v>
      </c>
      <c r="AC35" s="25">
        <v>77292</v>
      </c>
      <c r="AD35" s="25">
        <v>77844</v>
      </c>
      <c r="AE35" s="25">
        <v>79028</v>
      </c>
      <c r="AF35" s="25">
        <v>81216</v>
      </c>
      <c r="AG35" s="25">
        <v>82996</v>
      </c>
      <c r="AH35" s="25">
        <v>83780</v>
      </c>
      <c r="AI35" s="25">
        <v>79624</v>
      </c>
      <c r="AJ35" s="25">
        <v>79644</v>
      </c>
      <c r="AK35" s="25">
        <v>79296</v>
      </c>
      <c r="AL35" s="25">
        <v>81348</v>
      </c>
      <c r="AM35" s="25">
        <v>79944</v>
      </c>
      <c r="AN35" s="25">
        <v>79952</v>
      </c>
      <c r="AO35" s="25">
        <v>81296</v>
      </c>
      <c r="AP35" s="25">
        <v>83160</v>
      </c>
      <c r="AQ35" s="25">
        <v>82940</v>
      </c>
      <c r="AR35" s="25">
        <v>86236</v>
      </c>
      <c r="AS35" s="25">
        <v>87944</v>
      </c>
      <c r="AT35" s="25">
        <v>89552</v>
      </c>
      <c r="AU35" s="25">
        <v>90872</v>
      </c>
      <c r="AV35" s="25">
        <v>92180</v>
      </c>
      <c r="AW35" s="25">
        <v>92072</v>
      </c>
      <c r="AX35" s="25">
        <v>92768</v>
      </c>
      <c r="AY35" s="25">
        <v>93764</v>
      </c>
      <c r="AZ35" s="25">
        <v>95884</v>
      </c>
      <c r="BA35" s="25">
        <v>98088</v>
      </c>
      <c r="BB35" s="25">
        <v>98148</v>
      </c>
      <c r="BC35" s="25">
        <v>98864</v>
      </c>
      <c r="BD35" s="25">
        <v>102832</v>
      </c>
      <c r="BE35" s="25">
        <v>103436</v>
      </c>
      <c r="BF35" s="25">
        <v>104804</v>
      </c>
      <c r="BG35" s="25">
        <v>106052</v>
      </c>
      <c r="BH35" s="25">
        <v>108508</v>
      </c>
      <c r="BI35" s="25">
        <v>109808</v>
      </c>
      <c r="BJ35" s="25">
        <v>110196</v>
      </c>
      <c r="BK35" s="25">
        <v>113796</v>
      </c>
      <c r="BL35" s="25">
        <v>113924</v>
      </c>
      <c r="BM35" s="25">
        <v>116536</v>
      </c>
      <c r="BN35" s="25">
        <v>118916</v>
      </c>
      <c r="BO35" s="25">
        <v>120784</v>
      </c>
      <c r="BP35" s="25">
        <v>122260</v>
      </c>
      <c r="BQ35" s="25">
        <v>122824</v>
      </c>
      <c r="BR35" s="25">
        <v>125332</v>
      </c>
      <c r="BS35" s="25">
        <v>131704</v>
      </c>
      <c r="BT35" s="25">
        <v>133276</v>
      </c>
      <c r="BU35" s="25">
        <v>134928</v>
      </c>
      <c r="BV35" s="25">
        <v>136760</v>
      </c>
      <c r="BW35" s="25">
        <v>136404</v>
      </c>
      <c r="BX35" s="25">
        <v>139180</v>
      </c>
      <c r="BY35" s="25">
        <v>140612</v>
      </c>
      <c r="BZ35" s="25">
        <v>141140</v>
      </c>
      <c r="CA35" s="25">
        <v>126504</v>
      </c>
      <c r="CB35" s="25">
        <v>109956</v>
      </c>
      <c r="CC35" s="25">
        <v>109536</v>
      </c>
      <c r="CD35" s="25">
        <v>112776</v>
      </c>
    </row>
    <row r="36" spans="1:82" x14ac:dyDescent="0.25">
      <c r="A36" s="1" t="s">
        <v>261</v>
      </c>
      <c r="B36" s="25">
        <v>437780</v>
      </c>
      <c r="C36" s="25">
        <v>425212</v>
      </c>
      <c r="D36" s="25">
        <v>424220</v>
      </c>
      <c r="E36" s="25">
        <v>410688</v>
      </c>
      <c r="F36" s="25">
        <v>401940</v>
      </c>
      <c r="G36" s="25">
        <v>407840</v>
      </c>
      <c r="H36" s="25">
        <v>423284</v>
      </c>
      <c r="I36" s="25">
        <v>434388</v>
      </c>
      <c r="J36" s="25">
        <v>436608</v>
      </c>
      <c r="K36" s="25">
        <v>432304</v>
      </c>
      <c r="L36" s="25">
        <v>409116</v>
      </c>
      <c r="M36" s="25">
        <v>402944</v>
      </c>
      <c r="N36" s="25">
        <v>410596</v>
      </c>
      <c r="O36" s="25">
        <v>416056</v>
      </c>
      <c r="P36" s="25">
        <v>443984</v>
      </c>
      <c r="Q36" s="25">
        <v>451500</v>
      </c>
      <c r="R36" s="25">
        <v>444384</v>
      </c>
      <c r="S36" s="25">
        <v>457924</v>
      </c>
      <c r="T36" s="25">
        <v>465988</v>
      </c>
      <c r="U36" s="25">
        <v>469036</v>
      </c>
      <c r="V36" s="25">
        <v>477980</v>
      </c>
      <c r="W36" s="25">
        <v>475892</v>
      </c>
      <c r="X36" s="25">
        <v>487940</v>
      </c>
      <c r="Y36" s="25">
        <v>493888</v>
      </c>
      <c r="Z36" s="25">
        <v>496788</v>
      </c>
      <c r="AA36" s="25">
        <v>510516</v>
      </c>
      <c r="AB36" s="25">
        <v>506496</v>
      </c>
      <c r="AC36" s="25">
        <v>506172</v>
      </c>
      <c r="AD36" s="25">
        <v>499620</v>
      </c>
      <c r="AE36" s="25">
        <v>514020</v>
      </c>
      <c r="AF36" s="25">
        <v>544048</v>
      </c>
      <c r="AG36" s="25">
        <v>556240</v>
      </c>
      <c r="AH36" s="25">
        <v>548368</v>
      </c>
      <c r="AI36" s="25">
        <v>481660</v>
      </c>
      <c r="AJ36" s="25">
        <v>454340</v>
      </c>
      <c r="AK36" s="25">
        <v>467904</v>
      </c>
      <c r="AL36" s="25">
        <v>479092</v>
      </c>
      <c r="AM36" s="25">
        <v>497576</v>
      </c>
      <c r="AN36" s="25">
        <v>511464</v>
      </c>
      <c r="AO36" s="25">
        <v>529224</v>
      </c>
      <c r="AP36" s="25">
        <v>530348</v>
      </c>
      <c r="AQ36" s="25">
        <v>544496</v>
      </c>
      <c r="AR36" s="25">
        <v>558292</v>
      </c>
      <c r="AS36" s="25">
        <v>568840</v>
      </c>
      <c r="AT36" s="25">
        <v>586424</v>
      </c>
      <c r="AU36" s="25">
        <v>587656</v>
      </c>
      <c r="AV36" s="25">
        <v>592928</v>
      </c>
      <c r="AW36" s="25">
        <v>589516</v>
      </c>
      <c r="AX36" s="25">
        <v>586448</v>
      </c>
      <c r="AY36" s="25">
        <v>596984</v>
      </c>
      <c r="AZ36" s="25">
        <v>603272</v>
      </c>
      <c r="BA36" s="25">
        <v>612204</v>
      </c>
      <c r="BB36" s="25">
        <v>614744</v>
      </c>
      <c r="BC36" s="25">
        <v>630872</v>
      </c>
      <c r="BD36" s="25">
        <v>652604</v>
      </c>
      <c r="BE36" s="25">
        <v>653896</v>
      </c>
      <c r="BF36" s="25">
        <v>667332</v>
      </c>
      <c r="BG36" s="25">
        <v>674904</v>
      </c>
      <c r="BH36" s="25">
        <v>677300</v>
      </c>
      <c r="BI36" s="25">
        <v>690492</v>
      </c>
      <c r="BJ36" s="25">
        <v>689380</v>
      </c>
      <c r="BK36" s="25">
        <v>689740</v>
      </c>
      <c r="BL36" s="25">
        <v>673580</v>
      </c>
      <c r="BM36" s="25">
        <v>692180</v>
      </c>
      <c r="BN36" s="25">
        <v>687972</v>
      </c>
      <c r="BO36" s="25">
        <v>711060</v>
      </c>
      <c r="BP36" s="25">
        <v>733888</v>
      </c>
      <c r="BQ36" s="25">
        <v>705312</v>
      </c>
      <c r="BR36" s="25">
        <v>730756</v>
      </c>
      <c r="BS36" s="25">
        <v>747248</v>
      </c>
      <c r="BT36" s="25">
        <v>772240</v>
      </c>
      <c r="BU36" s="25">
        <v>771636</v>
      </c>
      <c r="BV36" s="25">
        <v>764372</v>
      </c>
      <c r="BW36" s="25">
        <v>784440</v>
      </c>
      <c r="BX36" s="25">
        <v>780132</v>
      </c>
      <c r="BY36" s="25">
        <v>771112</v>
      </c>
      <c r="BZ36" s="25">
        <v>761804</v>
      </c>
      <c r="CA36" s="25">
        <v>756024</v>
      </c>
      <c r="CB36" s="25">
        <v>570404</v>
      </c>
      <c r="CC36" s="25">
        <v>695220</v>
      </c>
      <c r="CD36" s="25">
        <v>710680</v>
      </c>
    </row>
    <row r="37" spans="1:82" x14ac:dyDescent="0.25">
      <c r="A37" s="1" t="s">
        <v>262</v>
      </c>
      <c r="B37" s="25">
        <v>371712</v>
      </c>
      <c r="C37" s="25">
        <v>358712</v>
      </c>
      <c r="D37" s="25">
        <v>358444</v>
      </c>
      <c r="E37" s="25">
        <v>345816</v>
      </c>
      <c r="F37" s="25">
        <v>336748</v>
      </c>
      <c r="G37" s="25">
        <v>342588</v>
      </c>
      <c r="H37" s="25">
        <v>354400</v>
      </c>
      <c r="I37" s="25">
        <v>364044</v>
      </c>
      <c r="J37" s="25">
        <v>365504</v>
      </c>
      <c r="K37" s="25">
        <v>361928</v>
      </c>
      <c r="L37" s="25">
        <v>341292</v>
      </c>
      <c r="M37" s="25">
        <v>331432</v>
      </c>
      <c r="N37" s="25">
        <v>336156</v>
      </c>
      <c r="O37" s="25">
        <v>341180</v>
      </c>
      <c r="P37" s="25">
        <v>367568</v>
      </c>
      <c r="Q37" s="25">
        <v>375992</v>
      </c>
      <c r="R37" s="25">
        <v>368352</v>
      </c>
      <c r="S37" s="25">
        <v>379380</v>
      </c>
      <c r="T37" s="25">
        <v>386504</v>
      </c>
      <c r="U37" s="25">
        <v>388692</v>
      </c>
      <c r="V37" s="25">
        <v>396784</v>
      </c>
      <c r="W37" s="25">
        <v>393836</v>
      </c>
      <c r="X37" s="25">
        <v>405340</v>
      </c>
      <c r="Y37" s="25">
        <v>408884</v>
      </c>
      <c r="Z37" s="25">
        <v>411456</v>
      </c>
      <c r="AA37" s="25">
        <v>423652</v>
      </c>
      <c r="AB37" s="25">
        <v>417556</v>
      </c>
      <c r="AC37" s="25">
        <v>417044</v>
      </c>
      <c r="AD37" s="25">
        <v>406308</v>
      </c>
      <c r="AE37" s="25">
        <v>419388</v>
      </c>
      <c r="AF37" s="25">
        <v>447940</v>
      </c>
      <c r="AG37" s="25">
        <v>458388</v>
      </c>
      <c r="AH37" s="25">
        <v>450044</v>
      </c>
      <c r="AI37" s="25">
        <v>383156</v>
      </c>
      <c r="AJ37" s="25">
        <v>358736</v>
      </c>
      <c r="AK37" s="25">
        <v>373368</v>
      </c>
      <c r="AL37" s="25">
        <v>382020</v>
      </c>
      <c r="AM37" s="25">
        <v>396208</v>
      </c>
      <c r="AN37" s="25">
        <v>409004</v>
      </c>
      <c r="AO37" s="25">
        <v>426124</v>
      </c>
      <c r="AP37" s="25">
        <v>424680</v>
      </c>
      <c r="AQ37" s="25">
        <v>439676</v>
      </c>
      <c r="AR37" s="25">
        <v>449160</v>
      </c>
      <c r="AS37" s="25">
        <v>459644</v>
      </c>
      <c r="AT37" s="25">
        <v>477100</v>
      </c>
      <c r="AU37" s="25">
        <v>475624</v>
      </c>
      <c r="AV37" s="25">
        <v>479424</v>
      </c>
      <c r="AW37" s="25">
        <v>474488</v>
      </c>
      <c r="AX37" s="25">
        <v>471152</v>
      </c>
      <c r="AY37" s="25">
        <v>479880</v>
      </c>
      <c r="AZ37" s="25">
        <v>484976</v>
      </c>
      <c r="BA37" s="25">
        <v>491844</v>
      </c>
      <c r="BB37" s="25">
        <v>494336</v>
      </c>
      <c r="BC37" s="25">
        <v>507708</v>
      </c>
      <c r="BD37" s="25">
        <v>526576</v>
      </c>
      <c r="BE37" s="25">
        <v>527708</v>
      </c>
      <c r="BF37" s="25">
        <v>538212</v>
      </c>
      <c r="BG37" s="25">
        <v>543640</v>
      </c>
      <c r="BH37" s="25">
        <v>543072</v>
      </c>
      <c r="BI37" s="25">
        <v>555340</v>
      </c>
      <c r="BJ37" s="25">
        <v>554200</v>
      </c>
      <c r="BK37" s="25">
        <v>552472</v>
      </c>
      <c r="BL37" s="25">
        <v>536276</v>
      </c>
      <c r="BM37" s="25">
        <v>553280</v>
      </c>
      <c r="BN37" s="25">
        <v>547368</v>
      </c>
      <c r="BO37" s="25">
        <v>567536</v>
      </c>
      <c r="BP37" s="25">
        <v>589120</v>
      </c>
      <c r="BQ37" s="25">
        <v>560680</v>
      </c>
      <c r="BR37" s="25">
        <v>582764</v>
      </c>
      <c r="BS37" s="25">
        <v>594044</v>
      </c>
      <c r="BT37" s="25">
        <v>615704</v>
      </c>
      <c r="BU37" s="25">
        <v>613696</v>
      </c>
      <c r="BV37" s="25">
        <v>605928</v>
      </c>
      <c r="BW37" s="25">
        <v>623872</v>
      </c>
      <c r="BX37" s="25">
        <v>620032</v>
      </c>
      <c r="BY37" s="25">
        <v>611736</v>
      </c>
      <c r="BZ37" s="25">
        <v>598472</v>
      </c>
      <c r="CA37" s="25">
        <v>594748</v>
      </c>
      <c r="CB37" s="25">
        <v>462984</v>
      </c>
      <c r="CC37" s="25">
        <v>586364</v>
      </c>
      <c r="CD37" s="25">
        <v>599040</v>
      </c>
    </row>
    <row r="38" spans="1:82" x14ac:dyDescent="0.25">
      <c r="A38" s="1" t="s">
        <v>263</v>
      </c>
      <c r="B38" s="25">
        <v>66068</v>
      </c>
      <c r="C38" s="25">
        <v>66500</v>
      </c>
      <c r="D38" s="25">
        <v>65776</v>
      </c>
      <c r="E38" s="25">
        <v>64872</v>
      </c>
      <c r="F38" s="25">
        <v>65192</v>
      </c>
      <c r="G38" s="25">
        <v>65252</v>
      </c>
      <c r="H38" s="25">
        <v>68884</v>
      </c>
      <c r="I38" s="25">
        <v>70344</v>
      </c>
      <c r="J38" s="25">
        <v>71104</v>
      </c>
      <c r="K38" s="25">
        <v>70376</v>
      </c>
      <c r="L38" s="25">
        <v>67824</v>
      </c>
      <c r="M38" s="25">
        <v>71512</v>
      </c>
      <c r="N38" s="25">
        <v>74440</v>
      </c>
      <c r="O38" s="25">
        <v>74876</v>
      </c>
      <c r="P38" s="25">
        <v>76416</v>
      </c>
      <c r="Q38" s="25">
        <v>75508</v>
      </c>
      <c r="R38" s="25">
        <v>76032</v>
      </c>
      <c r="S38" s="25">
        <v>78544</v>
      </c>
      <c r="T38" s="25">
        <v>79484</v>
      </c>
      <c r="U38" s="25">
        <v>80344</v>
      </c>
      <c r="V38" s="25">
        <v>81196</v>
      </c>
      <c r="W38" s="25">
        <v>82056</v>
      </c>
      <c r="X38" s="25">
        <v>82600</v>
      </c>
      <c r="Y38" s="25">
        <v>85004</v>
      </c>
      <c r="Z38" s="25">
        <v>85332</v>
      </c>
      <c r="AA38" s="25">
        <v>86864</v>
      </c>
      <c r="AB38" s="25">
        <v>88940</v>
      </c>
      <c r="AC38" s="25">
        <v>89128</v>
      </c>
      <c r="AD38" s="25">
        <v>93312</v>
      </c>
      <c r="AE38" s="25">
        <v>94632</v>
      </c>
      <c r="AF38" s="25">
        <v>96108</v>
      </c>
      <c r="AG38" s="25">
        <v>97852</v>
      </c>
      <c r="AH38" s="25">
        <v>98324</v>
      </c>
      <c r="AI38" s="25">
        <v>98504</v>
      </c>
      <c r="AJ38" s="25">
        <v>95604</v>
      </c>
      <c r="AK38" s="25">
        <v>94536</v>
      </c>
      <c r="AL38" s="25">
        <v>97072</v>
      </c>
      <c r="AM38" s="25">
        <v>101368</v>
      </c>
      <c r="AN38" s="25">
        <v>102460</v>
      </c>
      <c r="AO38" s="25">
        <v>103100</v>
      </c>
      <c r="AP38" s="25">
        <v>105668</v>
      </c>
      <c r="AQ38" s="25">
        <v>104820</v>
      </c>
      <c r="AR38" s="25">
        <v>109132</v>
      </c>
      <c r="AS38" s="25">
        <v>109196</v>
      </c>
      <c r="AT38" s="25">
        <v>109324</v>
      </c>
      <c r="AU38" s="25">
        <v>112032</v>
      </c>
      <c r="AV38" s="25">
        <v>113504</v>
      </c>
      <c r="AW38" s="25">
        <v>115028</v>
      </c>
      <c r="AX38" s="25">
        <v>115296</v>
      </c>
      <c r="AY38" s="25">
        <v>117104</v>
      </c>
      <c r="AZ38" s="25">
        <v>118296</v>
      </c>
      <c r="BA38" s="25">
        <v>120360</v>
      </c>
      <c r="BB38" s="25">
        <v>120408</v>
      </c>
      <c r="BC38" s="25">
        <v>123164</v>
      </c>
      <c r="BD38" s="25">
        <v>126028</v>
      </c>
      <c r="BE38" s="25">
        <v>126188</v>
      </c>
      <c r="BF38" s="25">
        <v>129120</v>
      </c>
      <c r="BG38" s="25">
        <v>131264</v>
      </c>
      <c r="BH38" s="25">
        <v>134228</v>
      </c>
      <c r="BI38" s="25">
        <v>135152</v>
      </c>
      <c r="BJ38" s="25">
        <v>135180</v>
      </c>
      <c r="BK38" s="25">
        <v>137268</v>
      </c>
      <c r="BL38" s="25">
        <v>137304</v>
      </c>
      <c r="BM38" s="25">
        <v>138900</v>
      </c>
      <c r="BN38" s="25">
        <v>140604</v>
      </c>
      <c r="BO38" s="25">
        <v>143524</v>
      </c>
      <c r="BP38" s="25">
        <v>144768</v>
      </c>
      <c r="BQ38" s="25">
        <v>144632</v>
      </c>
      <c r="BR38" s="25">
        <v>147992</v>
      </c>
      <c r="BS38" s="25">
        <v>153204</v>
      </c>
      <c r="BT38" s="25">
        <v>156536</v>
      </c>
      <c r="BU38" s="25">
        <v>157940</v>
      </c>
      <c r="BV38" s="25">
        <v>158444</v>
      </c>
      <c r="BW38" s="25">
        <v>160568</v>
      </c>
      <c r="BX38" s="25">
        <v>160100</v>
      </c>
      <c r="BY38" s="25">
        <v>159376</v>
      </c>
      <c r="BZ38" s="25">
        <v>163332</v>
      </c>
      <c r="CA38" s="25">
        <v>161276</v>
      </c>
      <c r="CB38" s="25">
        <v>107420</v>
      </c>
      <c r="CC38" s="25">
        <v>108856</v>
      </c>
      <c r="CD38" s="25">
        <v>111640</v>
      </c>
    </row>
    <row r="39" spans="1:82" x14ac:dyDescent="0.25">
      <c r="A39" s="1" t="s">
        <v>264</v>
      </c>
      <c r="B39" s="1">
        <v>-472</v>
      </c>
      <c r="C39" s="1">
        <v>600</v>
      </c>
      <c r="D39" s="1">
        <v>-528</v>
      </c>
      <c r="E39" s="1">
        <v>-956</v>
      </c>
      <c r="F39" s="1">
        <v>432</v>
      </c>
      <c r="G39" s="25">
        <v>1452</v>
      </c>
      <c r="H39" s="1">
        <v>536</v>
      </c>
      <c r="I39" s="1">
        <v>980</v>
      </c>
      <c r="J39" s="1">
        <v>-72</v>
      </c>
      <c r="K39" s="25">
        <v>2008</v>
      </c>
      <c r="L39" s="25">
        <v>1292</v>
      </c>
      <c r="M39" s="1">
        <v>44</v>
      </c>
      <c r="N39" s="1">
        <v>172</v>
      </c>
      <c r="O39" s="1">
        <v>856</v>
      </c>
      <c r="P39" s="1">
        <v>-28</v>
      </c>
      <c r="Q39" s="1">
        <v>-64</v>
      </c>
      <c r="R39" s="1">
        <v>236</v>
      </c>
      <c r="S39" s="1">
        <v>-308</v>
      </c>
      <c r="T39" s="1">
        <v>988</v>
      </c>
      <c r="U39" s="25">
        <v>1444</v>
      </c>
      <c r="V39" s="1">
        <v>-252</v>
      </c>
      <c r="W39" s="1">
        <v>-820</v>
      </c>
      <c r="X39" s="1">
        <v>768</v>
      </c>
      <c r="Y39" s="1">
        <v>-776</v>
      </c>
      <c r="Z39" s="1">
        <v>-36</v>
      </c>
      <c r="AA39" s="1">
        <v>-976</v>
      </c>
      <c r="AB39" s="1">
        <v>-696</v>
      </c>
      <c r="AC39" s="25">
        <v>-1204</v>
      </c>
      <c r="AD39" s="25">
        <v>-1048</v>
      </c>
      <c r="AE39" s="1">
        <v>-72</v>
      </c>
      <c r="AF39" s="1">
        <v>552</v>
      </c>
      <c r="AG39" s="25">
        <v>-1160</v>
      </c>
      <c r="AH39" s="1">
        <v>-620</v>
      </c>
      <c r="AI39" s="1">
        <v>-208</v>
      </c>
      <c r="AJ39" s="25">
        <v>-1328</v>
      </c>
      <c r="AK39" s="25">
        <v>-1484</v>
      </c>
      <c r="AL39" s="1">
        <v>-392</v>
      </c>
      <c r="AM39" s="1">
        <v>-848</v>
      </c>
      <c r="AN39" s="25">
        <v>-1064</v>
      </c>
      <c r="AO39" s="25">
        <v>-2136</v>
      </c>
      <c r="AP39" s="25">
        <v>-1440</v>
      </c>
      <c r="AQ39" s="25">
        <v>-1152</v>
      </c>
      <c r="AR39" s="1">
        <v>-912</v>
      </c>
      <c r="AS39" s="25">
        <v>-1240</v>
      </c>
      <c r="AT39" s="1">
        <v>-820</v>
      </c>
      <c r="AU39" s="25">
        <v>-1504</v>
      </c>
      <c r="AV39" s="25">
        <v>-1188</v>
      </c>
      <c r="AW39" s="1">
        <v>-404</v>
      </c>
      <c r="AX39" s="25">
        <v>-1028</v>
      </c>
      <c r="AY39" s="25">
        <v>-1408</v>
      </c>
      <c r="AZ39" s="1">
        <v>528</v>
      </c>
      <c r="BA39" s="25">
        <v>1612</v>
      </c>
      <c r="BB39" s="25">
        <v>-1172</v>
      </c>
      <c r="BC39" s="25">
        <v>-1556</v>
      </c>
      <c r="BD39" s="1">
        <v>-220</v>
      </c>
      <c r="BE39" s="1">
        <v>244</v>
      </c>
      <c r="BF39" s="1">
        <v>-704</v>
      </c>
      <c r="BG39" s="1">
        <v>-216</v>
      </c>
      <c r="BH39" s="1">
        <v>-816</v>
      </c>
      <c r="BI39" s="25">
        <v>-1268</v>
      </c>
      <c r="BJ39" s="25">
        <v>-1160</v>
      </c>
      <c r="BK39" s="25">
        <v>1168</v>
      </c>
      <c r="BL39" s="25">
        <v>1528</v>
      </c>
      <c r="BM39" s="25">
        <v>1272</v>
      </c>
      <c r="BN39" s="25">
        <v>1312</v>
      </c>
      <c r="BO39" s="25">
        <v>-1912</v>
      </c>
      <c r="BP39" s="1">
        <v>-180</v>
      </c>
      <c r="BQ39" s="25">
        <v>-1040</v>
      </c>
      <c r="BR39" s="1">
        <v>-104</v>
      </c>
      <c r="BS39" s="1">
        <v>-700</v>
      </c>
      <c r="BT39" s="25">
        <v>-1416</v>
      </c>
      <c r="BU39" s="25">
        <v>2164</v>
      </c>
      <c r="BV39" s="25">
        <v>2160</v>
      </c>
      <c r="BW39" s="25">
        <v>-1704</v>
      </c>
      <c r="BX39" s="1">
        <v>-768</v>
      </c>
      <c r="BY39" s="25">
        <v>1344</v>
      </c>
      <c r="BZ39" s="25">
        <v>1756</v>
      </c>
      <c r="CA39" s="1">
        <v>508</v>
      </c>
      <c r="CB39" s="1">
        <v>488</v>
      </c>
      <c r="CC39" s="25">
        <v>-1380</v>
      </c>
      <c r="CD39" s="25">
        <v>1644</v>
      </c>
    </row>
    <row r="40" spans="1:82" x14ac:dyDescent="0.25">
      <c r="A40" s="1" t="s">
        <v>265</v>
      </c>
      <c r="B40" s="25">
        <v>1132880</v>
      </c>
      <c r="C40" s="25">
        <v>1149924</v>
      </c>
      <c r="D40" s="25">
        <v>1152860</v>
      </c>
      <c r="E40" s="25">
        <v>1138804</v>
      </c>
      <c r="F40" s="25">
        <v>1136584</v>
      </c>
      <c r="G40" s="25">
        <v>1158640</v>
      </c>
      <c r="H40" s="25">
        <v>1185892</v>
      </c>
      <c r="I40" s="25">
        <v>1204144</v>
      </c>
      <c r="J40" s="25">
        <v>1226100</v>
      </c>
      <c r="K40" s="25">
        <v>1250088</v>
      </c>
      <c r="L40" s="25">
        <v>1237720</v>
      </c>
      <c r="M40" s="25">
        <v>1258296</v>
      </c>
      <c r="N40" s="25">
        <v>1272884</v>
      </c>
      <c r="O40" s="25">
        <v>1296216</v>
      </c>
      <c r="P40" s="25">
        <v>1328148</v>
      </c>
      <c r="Q40" s="25">
        <v>1351480</v>
      </c>
      <c r="R40" s="25">
        <v>1367080</v>
      </c>
      <c r="S40" s="25">
        <v>1380324</v>
      </c>
      <c r="T40" s="25">
        <v>1399608</v>
      </c>
      <c r="U40" s="25">
        <v>1436992</v>
      </c>
      <c r="V40" s="25">
        <v>1469436</v>
      </c>
      <c r="W40" s="25">
        <v>1476000</v>
      </c>
      <c r="X40" s="25">
        <v>1490716</v>
      </c>
      <c r="Y40" s="25">
        <v>1504936</v>
      </c>
      <c r="Z40" s="25">
        <v>1514764</v>
      </c>
      <c r="AA40" s="25">
        <v>1547276</v>
      </c>
      <c r="AB40" s="25">
        <v>1576612</v>
      </c>
      <c r="AC40" s="25">
        <v>1582248</v>
      </c>
      <c r="AD40" s="25">
        <v>1604508</v>
      </c>
      <c r="AE40" s="25">
        <v>1637296</v>
      </c>
      <c r="AF40" s="25">
        <v>1677448</v>
      </c>
      <c r="AG40" s="25">
        <v>1694512</v>
      </c>
      <c r="AH40" s="25">
        <v>1618908</v>
      </c>
      <c r="AI40" s="25">
        <v>1557232</v>
      </c>
      <c r="AJ40" s="25">
        <v>1548488</v>
      </c>
      <c r="AK40" s="25">
        <v>1567924</v>
      </c>
      <c r="AL40" s="25">
        <v>1611692</v>
      </c>
      <c r="AM40" s="25">
        <v>1644032</v>
      </c>
      <c r="AN40" s="25">
        <v>1653240</v>
      </c>
      <c r="AO40" s="25">
        <v>1665372</v>
      </c>
      <c r="AP40" s="25">
        <v>1701548</v>
      </c>
      <c r="AQ40" s="25">
        <v>1737952</v>
      </c>
      <c r="AR40" s="25">
        <v>1759852</v>
      </c>
      <c r="AS40" s="25">
        <v>1785748</v>
      </c>
      <c r="AT40" s="25">
        <v>1812700</v>
      </c>
      <c r="AU40" s="25">
        <v>1815120</v>
      </c>
      <c r="AV40" s="25">
        <v>1818984</v>
      </c>
      <c r="AW40" s="25">
        <v>1830636</v>
      </c>
      <c r="AX40" s="25">
        <v>1844064</v>
      </c>
      <c r="AY40" s="25">
        <v>1876844</v>
      </c>
      <c r="AZ40" s="25">
        <v>1886592</v>
      </c>
      <c r="BA40" s="25">
        <v>1912428</v>
      </c>
      <c r="BB40" s="25">
        <v>1933124</v>
      </c>
      <c r="BC40" s="25">
        <v>1963452</v>
      </c>
      <c r="BD40" s="25">
        <v>1988404</v>
      </c>
      <c r="BE40" s="25">
        <v>2013792</v>
      </c>
      <c r="BF40" s="25">
        <v>2013944</v>
      </c>
      <c r="BG40" s="25">
        <v>1984300</v>
      </c>
      <c r="BH40" s="25">
        <v>1984920</v>
      </c>
      <c r="BI40" s="25">
        <v>2000864</v>
      </c>
      <c r="BJ40" s="25">
        <v>1991680</v>
      </c>
      <c r="BK40" s="25">
        <v>1998420</v>
      </c>
      <c r="BL40" s="25">
        <v>2002152</v>
      </c>
      <c r="BM40" s="25">
        <v>2035420</v>
      </c>
      <c r="BN40" s="25">
        <v>2066148</v>
      </c>
      <c r="BO40" s="25">
        <v>2107924</v>
      </c>
      <c r="BP40" s="25">
        <v>2130024</v>
      </c>
      <c r="BQ40" s="25">
        <v>2141764</v>
      </c>
      <c r="BR40" s="25">
        <v>2182852</v>
      </c>
      <c r="BS40" s="25">
        <v>2205120</v>
      </c>
      <c r="BT40" s="25">
        <v>2232188</v>
      </c>
      <c r="BU40" s="25">
        <v>2255156</v>
      </c>
      <c r="BV40" s="25">
        <v>2232208</v>
      </c>
      <c r="BW40" s="25">
        <v>2270664</v>
      </c>
      <c r="BX40" s="25">
        <v>2308236</v>
      </c>
      <c r="BY40" s="25">
        <v>2320440</v>
      </c>
      <c r="BZ40" s="25">
        <v>2343508</v>
      </c>
      <c r="CA40" s="25">
        <v>2276016</v>
      </c>
      <c r="CB40" s="25">
        <v>2001316</v>
      </c>
      <c r="CC40" s="25">
        <v>2231540</v>
      </c>
      <c r="CD40" s="25">
        <v>2307372</v>
      </c>
    </row>
    <row r="41" spans="1:82" x14ac:dyDescent="0.25">
      <c r="A41" s="1" t="s">
        <v>266</v>
      </c>
      <c r="B41" s="25">
        <v>1051664</v>
      </c>
      <c r="C41" s="25">
        <v>1067692</v>
      </c>
      <c r="D41" s="25">
        <v>1084248</v>
      </c>
      <c r="E41" s="25">
        <v>1089776</v>
      </c>
      <c r="F41" s="25">
        <v>1096312</v>
      </c>
      <c r="G41" s="25">
        <v>1114752</v>
      </c>
      <c r="H41" s="25">
        <v>1134556</v>
      </c>
      <c r="I41" s="25">
        <v>1153032</v>
      </c>
      <c r="J41" s="25">
        <v>1170208</v>
      </c>
      <c r="K41" s="25">
        <v>1181140</v>
      </c>
      <c r="L41" s="25">
        <v>1187376</v>
      </c>
      <c r="M41" s="25">
        <v>1210000</v>
      </c>
      <c r="N41" s="25">
        <v>1218824</v>
      </c>
      <c r="O41" s="25">
        <v>1243312</v>
      </c>
      <c r="P41" s="25">
        <v>1261980</v>
      </c>
      <c r="Q41" s="25">
        <v>1277388</v>
      </c>
      <c r="R41" s="25">
        <v>1293628</v>
      </c>
      <c r="S41" s="25">
        <v>1319028</v>
      </c>
      <c r="T41" s="25">
        <v>1343524</v>
      </c>
      <c r="U41" s="25">
        <v>1365396</v>
      </c>
      <c r="V41" s="25">
        <v>1386504</v>
      </c>
      <c r="W41" s="25">
        <v>1413496</v>
      </c>
      <c r="X41" s="25">
        <v>1437360</v>
      </c>
      <c r="Y41" s="25">
        <v>1456092</v>
      </c>
      <c r="Z41" s="25">
        <v>1473000</v>
      </c>
      <c r="AA41" s="25">
        <v>1502452</v>
      </c>
      <c r="AB41" s="25">
        <v>1528140</v>
      </c>
      <c r="AC41" s="25">
        <v>1543992</v>
      </c>
      <c r="AD41" s="25">
        <v>1566784</v>
      </c>
      <c r="AE41" s="25">
        <v>1597024</v>
      </c>
      <c r="AF41" s="25">
        <v>1620800</v>
      </c>
      <c r="AG41" s="25">
        <v>1636424</v>
      </c>
      <c r="AH41" s="25">
        <v>1618136</v>
      </c>
      <c r="AI41" s="25">
        <v>1575624</v>
      </c>
      <c r="AJ41" s="25">
        <v>1582484</v>
      </c>
      <c r="AK41" s="25">
        <v>1604592</v>
      </c>
      <c r="AL41" s="25">
        <v>1638568</v>
      </c>
      <c r="AM41" s="25">
        <v>1665188</v>
      </c>
      <c r="AN41" s="25">
        <v>1686140</v>
      </c>
      <c r="AO41" s="25">
        <v>1707380</v>
      </c>
      <c r="AP41" s="25">
        <v>1734432</v>
      </c>
      <c r="AQ41" s="25">
        <v>1752940</v>
      </c>
      <c r="AR41" s="25">
        <v>1774796</v>
      </c>
      <c r="AS41" s="25">
        <v>1793384</v>
      </c>
      <c r="AT41" s="25">
        <v>1814808</v>
      </c>
      <c r="AU41" s="25">
        <v>1837532</v>
      </c>
      <c r="AV41" s="25">
        <v>1848672</v>
      </c>
      <c r="AW41" s="25">
        <v>1861460</v>
      </c>
      <c r="AX41" s="25">
        <v>1876076</v>
      </c>
      <c r="AY41" s="25">
        <v>1893000</v>
      </c>
      <c r="AZ41" s="25">
        <v>1905860</v>
      </c>
      <c r="BA41" s="25">
        <v>1928472</v>
      </c>
      <c r="BB41" s="25">
        <v>1946524</v>
      </c>
      <c r="BC41" s="25">
        <v>1966988</v>
      </c>
      <c r="BD41" s="25">
        <v>1992948</v>
      </c>
      <c r="BE41" s="25">
        <v>2016420</v>
      </c>
      <c r="BF41" s="25">
        <v>2039316</v>
      </c>
      <c r="BG41" s="25">
        <v>2030996</v>
      </c>
      <c r="BH41" s="25">
        <v>2029696</v>
      </c>
      <c r="BI41" s="25">
        <v>2047424</v>
      </c>
      <c r="BJ41" s="25">
        <v>2055672</v>
      </c>
      <c r="BK41" s="25">
        <v>2056300</v>
      </c>
      <c r="BL41" s="25">
        <v>2063128</v>
      </c>
      <c r="BM41" s="25">
        <v>2079376</v>
      </c>
      <c r="BN41" s="25">
        <v>2090060</v>
      </c>
      <c r="BO41" s="25">
        <v>2130908</v>
      </c>
      <c r="BP41" s="25">
        <v>2159144</v>
      </c>
      <c r="BQ41" s="25">
        <v>2173932</v>
      </c>
      <c r="BR41" s="25">
        <v>2216392</v>
      </c>
      <c r="BS41" s="25">
        <v>2234864</v>
      </c>
      <c r="BT41" s="25">
        <v>2256656</v>
      </c>
      <c r="BU41" s="25">
        <v>2269804</v>
      </c>
      <c r="BV41" s="25">
        <v>2272788</v>
      </c>
      <c r="BW41" s="25">
        <v>2301440</v>
      </c>
      <c r="BX41" s="25">
        <v>2317592</v>
      </c>
      <c r="BY41" s="25">
        <v>2342944</v>
      </c>
      <c r="BZ41" s="25">
        <v>2362596</v>
      </c>
      <c r="CA41" s="25">
        <v>2345288</v>
      </c>
      <c r="CB41" s="25">
        <v>2067868</v>
      </c>
      <c r="CC41" s="25">
        <v>2313896</v>
      </c>
      <c r="CD41" s="25">
        <v>2344852</v>
      </c>
    </row>
    <row r="43" spans="1:82" x14ac:dyDescent="0.25">
      <c r="A43" s="1" t="s">
        <v>325</v>
      </c>
    </row>
    <row r="45" spans="1:82" x14ac:dyDescent="0.25">
      <c r="A45" s="1" t="s">
        <v>267</v>
      </c>
    </row>
    <row r="47" spans="1:82" x14ac:dyDescent="0.25">
      <c r="A47" s="1" t="s">
        <v>268</v>
      </c>
    </row>
    <row r="48" spans="1:82" x14ac:dyDescent="0.25">
      <c r="A48" s="1" t="s">
        <v>269</v>
      </c>
    </row>
    <row r="49" spans="1:82" x14ac:dyDescent="0.25">
      <c r="A49" s="1" t="s">
        <v>270</v>
      </c>
    </row>
    <row r="52" spans="1:82" x14ac:dyDescent="0.25">
      <c r="B52" s="1" t="s">
        <v>314</v>
      </c>
    </row>
    <row r="53" spans="1:82" x14ac:dyDescent="0.25">
      <c r="B53" s="1" t="str">
        <f>RIGHT(B9,4)</f>
        <v>2000</v>
      </c>
      <c r="C53" s="1" t="str">
        <f t="shared" ref="C53:BN53" si="0">RIGHT(C9,4)</f>
        <v>2001</v>
      </c>
      <c r="D53" s="1" t="str">
        <f t="shared" si="0"/>
        <v>2001</v>
      </c>
      <c r="E53" s="1" t="str">
        <f t="shared" si="0"/>
        <v>2001</v>
      </c>
      <c r="F53" s="1" t="str">
        <f t="shared" si="0"/>
        <v>2001</v>
      </c>
      <c r="G53" s="1" t="str">
        <f t="shared" si="0"/>
        <v>2002</v>
      </c>
      <c r="H53" s="1" t="str">
        <f t="shared" si="0"/>
        <v>2002</v>
      </c>
      <c r="I53" s="1" t="str">
        <f t="shared" si="0"/>
        <v>2002</v>
      </c>
      <c r="J53" s="1" t="str">
        <f t="shared" si="0"/>
        <v>2002</v>
      </c>
      <c r="K53" s="1" t="str">
        <f t="shared" si="0"/>
        <v>2003</v>
      </c>
      <c r="L53" s="1" t="str">
        <f t="shared" si="0"/>
        <v>2003</v>
      </c>
      <c r="M53" s="1" t="str">
        <f t="shared" si="0"/>
        <v>2003</v>
      </c>
      <c r="N53" s="1" t="str">
        <f t="shared" si="0"/>
        <v>2003</v>
      </c>
      <c r="O53" s="1" t="str">
        <f t="shared" si="0"/>
        <v>2004</v>
      </c>
      <c r="P53" s="1" t="str">
        <f t="shared" si="0"/>
        <v>2004</v>
      </c>
      <c r="Q53" s="1" t="str">
        <f t="shared" si="0"/>
        <v>2004</v>
      </c>
      <c r="R53" s="1" t="str">
        <f t="shared" si="0"/>
        <v>2004</v>
      </c>
      <c r="S53" s="1" t="str">
        <f t="shared" si="0"/>
        <v>2005</v>
      </c>
      <c r="T53" s="1" t="str">
        <f t="shared" si="0"/>
        <v>2005</v>
      </c>
      <c r="U53" s="1" t="str">
        <f t="shared" si="0"/>
        <v>2005</v>
      </c>
      <c r="V53" s="1" t="str">
        <f t="shared" si="0"/>
        <v>2005</v>
      </c>
      <c r="W53" s="1" t="str">
        <f t="shared" si="0"/>
        <v>2006</v>
      </c>
      <c r="X53" s="1" t="str">
        <f t="shared" si="0"/>
        <v>2006</v>
      </c>
      <c r="Y53" s="1" t="str">
        <f t="shared" si="0"/>
        <v>2006</v>
      </c>
      <c r="Z53" s="1" t="str">
        <f t="shared" si="0"/>
        <v>2006</v>
      </c>
      <c r="AA53" s="1" t="str">
        <f t="shared" si="0"/>
        <v>2007</v>
      </c>
      <c r="AB53" s="1" t="str">
        <f t="shared" si="0"/>
        <v>2007</v>
      </c>
      <c r="AC53" s="1" t="str">
        <f t="shared" si="0"/>
        <v>2007</v>
      </c>
      <c r="AD53" s="1" t="str">
        <f t="shared" si="0"/>
        <v>2007</v>
      </c>
      <c r="AE53" s="1" t="str">
        <f t="shared" si="0"/>
        <v>2008</v>
      </c>
      <c r="AF53" s="1" t="str">
        <f t="shared" si="0"/>
        <v>2008</v>
      </c>
      <c r="AG53" s="1" t="str">
        <f t="shared" si="0"/>
        <v>2008</v>
      </c>
      <c r="AH53" s="1" t="str">
        <f t="shared" si="0"/>
        <v>2008</v>
      </c>
      <c r="AI53" s="1" t="str">
        <f t="shared" si="0"/>
        <v>2009</v>
      </c>
      <c r="AJ53" s="1" t="str">
        <f t="shared" si="0"/>
        <v>2009</v>
      </c>
      <c r="AK53" s="1" t="str">
        <f t="shared" si="0"/>
        <v>2009</v>
      </c>
      <c r="AL53" s="1" t="str">
        <f t="shared" si="0"/>
        <v>2009</v>
      </c>
      <c r="AM53" s="1" t="str">
        <f t="shared" si="0"/>
        <v>2010</v>
      </c>
      <c r="AN53" s="1" t="str">
        <f t="shared" si="0"/>
        <v>2010</v>
      </c>
      <c r="AO53" s="1" t="str">
        <f t="shared" si="0"/>
        <v>2010</v>
      </c>
      <c r="AP53" s="1" t="str">
        <f t="shared" si="0"/>
        <v>2010</v>
      </c>
      <c r="AQ53" s="1" t="str">
        <f t="shared" si="0"/>
        <v>2011</v>
      </c>
      <c r="AR53" s="1" t="str">
        <f t="shared" si="0"/>
        <v>2011</v>
      </c>
      <c r="AS53" s="1" t="str">
        <f t="shared" si="0"/>
        <v>2011</v>
      </c>
      <c r="AT53" s="1" t="str">
        <f t="shared" si="0"/>
        <v>2011</v>
      </c>
      <c r="AU53" s="1" t="str">
        <f t="shared" si="0"/>
        <v>2012</v>
      </c>
      <c r="AV53" s="1" t="str">
        <f t="shared" si="0"/>
        <v>2012</v>
      </c>
      <c r="AW53" s="1" t="str">
        <f t="shared" si="0"/>
        <v>2012</v>
      </c>
      <c r="AX53" s="1" t="str">
        <f t="shared" si="0"/>
        <v>2012</v>
      </c>
      <c r="AY53" s="1" t="str">
        <f t="shared" si="0"/>
        <v>2013</v>
      </c>
      <c r="AZ53" s="1" t="str">
        <f t="shared" si="0"/>
        <v>2013</v>
      </c>
      <c r="BA53" s="1" t="str">
        <f t="shared" si="0"/>
        <v>2013</v>
      </c>
      <c r="BB53" s="1" t="str">
        <f t="shared" si="0"/>
        <v>2013</v>
      </c>
      <c r="BC53" s="1" t="str">
        <f t="shared" si="0"/>
        <v>2014</v>
      </c>
      <c r="BD53" s="1" t="str">
        <f t="shared" si="0"/>
        <v>2014</v>
      </c>
      <c r="BE53" s="1" t="str">
        <f t="shared" si="0"/>
        <v>2014</v>
      </c>
      <c r="BF53" s="1" t="str">
        <f t="shared" si="0"/>
        <v>2014</v>
      </c>
      <c r="BG53" s="1" t="str">
        <f t="shared" si="0"/>
        <v>2015</v>
      </c>
      <c r="BH53" s="1" t="str">
        <f t="shared" si="0"/>
        <v>2015</v>
      </c>
      <c r="BI53" s="1" t="str">
        <f t="shared" si="0"/>
        <v>2015</v>
      </c>
      <c r="BJ53" s="1" t="str">
        <f t="shared" si="0"/>
        <v>2015</v>
      </c>
      <c r="BK53" s="1" t="str">
        <f t="shared" si="0"/>
        <v>2016</v>
      </c>
      <c r="BL53" s="1" t="str">
        <f t="shared" si="0"/>
        <v>2016</v>
      </c>
      <c r="BM53" s="1" t="str">
        <f t="shared" si="0"/>
        <v>2016</v>
      </c>
      <c r="BN53" s="1" t="str">
        <f t="shared" si="0"/>
        <v>2016</v>
      </c>
      <c r="BO53" s="1" t="str">
        <f t="shared" ref="BO53:CD53" si="1">RIGHT(BO9,4)</f>
        <v>2017</v>
      </c>
      <c r="BP53" s="1" t="str">
        <f t="shared" si="1"/>
        <v>2017</v>
      </c>
      <c r="BQ53" s="1" t="str">
        <f t="shared" si="1"/>
        <v>2017</v>
      </c>
      <c r="BR53" s="1" t="str">
        <f t="shared" si="1"/>
        <v>2017</v>
      </c>
      <c r="BS53" s="1" t="str">
        <f t="shared" si="1"/>
        <v>2018</v>
      </c>
      <c r="BT53" s="1" t="str">
        <f t="shared" si="1"/>
        <v>2018</v>
      </c>
      <c r="BU53" s="1" t="str">
        <f t="shared" si="1"/>
        <v>2018</v>
      </c>
      <c r="BV53" s="1" t="str">
        <f t="shared" si="1"/>
        <v>2018</v>
      </c>
      <c r="BW53" s="1" t="str">
        <f t="shared" si="1"/>
        <v>2019</v>
      </c>
      <c r="BX53" s="1" t="str">
        <f t="shared" si="1"/>
        <v>2019</v>
      </c>
      <c r="BY53" s="1" t="str">
        <f t="shared" si="1"/>
        <v>2019</v>
      </c>
      <c r="BZ53" s="1" t="str">
        <f t="shared" si="1"/>
        <v>2019</v>
      </c>
      <c r="CA53" s="1" t="str">
        <f t="shared" si="1"/>
        <v>2020</v>
      </c>
      <c r="CB53" s="1" t="str">
        <f t="shared" si="1"/>
        <v>2020</v>
      </c>
      <c r="CC53" s="1" t="str">
        <f t="shared" si="1"/>
        <v>2020</v>
      </c>
      <c r="CD53" s="1" t="str">
        <f t="shared" si="1"/>
        <v>2020</v>
      </c>
    </row>
    <row r="58" spans="1:82" x14ac:dyDescent="0.25">
      <c r="E58" s="1" t="s">
        <v>314</v>
      </c>
      <c r="F58" s="1" t="s">
        <v>315</v>
      </c>
    </row>
    <row r="59" spans="1:82" x14ac:dyDescent="0.25">
      <c r="E59" s="1">
        <v>2000</v>
      </c>
      <c r="F59" s="25">
        <f>SUMIFS($41:$41,$53:$53,E59)</f>
        <v>1051664</v>
      </c>
    </row>
    <row r="60" spans="1:82" x14ac:dyDescent="0.25">
      <c r="E60" s="1">
        <f>E59+1</f>
        <v>2001</v>
      </c>
      <c r="F60" s="25">
        <f t="shared" ref="F60:F79" si="2">SUMIFS($41:$41,$53:$53,E60)</f>
        <v>4338028</v>
      </c>
    </row>
    <row r="61" spans="1:82" x14ac:dyDescent="0.25">
      <c r="E61" s="1">
        <f t="shared" ref="E61:E79" si="3">E60+1</f>
        <v>2002</v>
      </c>
      <c r="F61" s="25">
        <f t="shared" si="2"/>
        <v>4572548</v>
      </c>
    </row>
    <row r="62" spans="1:82" x14ac:dyDescent="0.25">
      <c r="E62" s="1">
        <f t="shared" si="3"/>
        <v>2003</v>
      </c>
      <c r="F62" s="25">
        <f t="shared" si="2"/>
        <v>4797340</v>
      </c>
    </row>
    <row r="63" spans="1:82" x14ac:dyDescent="0.25">
      <c r="E63" s="1">
        <f t="shared" si="3"/>
        <v>2004</v>
      </c>
      <c r="F63" s="25">
        <f t="shared" si="2"/>
        <v>5076308</v>
      </c>
    </row>
    <row r="64" spans="1:82" x14ac:dyDescent="0.25">
      <c r="E64" s="1">
        <f t="shared" si="3"/>
        <v>2005</v>
      </c>
      <c r="F64" s="25">
        <f t="shared" si="2"/>
        <v>5414452</v>
      </c>
    </row>
    <row r="65" spans="5:8" x14ac:dyDescent="0.25">
      <c r="E65" s="1">
        <f t="shared" si="3"/>
        <v>2006</v>
      </c>
      <c r="F65" s="25">
        <f t="shared" si="2"/>
        <v>5779948</v>
      </c>
    </row>
    <row r="66" spans="5:8" x14ac:dyDescent="0.25">
      <c r="E66" s="1">
        <f t="shared" si="3"/>
        <v>2007</v>
      </c>
      <c r="F66" s="25">
        <f t="shared" si="2"/>
        <v>6141368</v>
      </c>
    </row>
    <row r="67" spans="5:8" x14ac:dyDescent="0.25">
      <c r="E67" s="1">
        <f t="shared" si="3"/>
        <v>2008</v>
      </c>
      <c r="F67" s="25">
        <f t="shared" si="2"/>
        <v>6472384</v>
      </c>
    </row>
    <row r="68" spans="5:8" x14ac:dyDescent="0.25">
      <c r="E68" s="1">
        <f t="shared" si="3"/>
        <v>2009</v>
      </c>
      <c r="F68" s="25">
        <f t="shared" si="2"/>
        <v>6401268</v>
      </c>
    </row>
    <row r="69" spans="5:8" x14ac:dyDescent="0.25">
      <c r="E69" s="1">
        <f t="shared" si="3"/>
        <v>2010</v>
      </c>
      <c r="F69" s="25">
        <f t="shared" si="2"/>
        <v>6793140</v>
      </c>
    </row>
    <row r="70" spans="5:8" x14ac:dyDescent="0.25">
      <c r="E70" s="1">
        <f t="shared" si="3"/>
        <v>2011</v>
      </c>
      <c r="F70" s="25">
        <f t="shared" si="2"/>
        <v>7135928</v>
      </c>
    </row>
    <row r="71" spans="5:8" x14ac:dyDescent="0.25">
      <c r="E71" s="1">
        <f t="shared" si="3"/>
        <v>2012</v>
      </c>
      <c r="F71" s="25">
        <f t="shared" si="2"/>
        <v>7423740</v>
      </c>
    </row>
    <row r="72" spans="5:8" x14ac:dyDescent="0.25">
      <c r="E72" s="1">
        <f t="shared" si="3"/>
        <v>2013</v>
      </c>
      <c r="F72" s="25">
        <f t="shared" si="2"/>
        <v>7673856</v>
      </c>
    </row>
    <row r="73" spans="5:8" x14ac:dyDescent="0.25">
      <c r="E73" s="1">
        <f t="shared" si="3"/>
        <v>2014</v>
      </c>
      <c r="F73" s="25">
        <f t="shared" si="2"/>
        <v>8015672</v>
      </c>
    </row>
    <row r="74" spans="5:8" x14ac:dyDescent="0.25">
      <c r="E74" s="1">
        <f t="shared" si="3"/>
        <v>2015</v>
      </c>
      <c r="F74" s="25">
        <f t="shared" si="2"/>
        <v>8163788</v>
      </c>
    </row>
    <row r="75" spans="5:8" x14ac:dyDescent="0.25">
      <c r="E75" s="1">
        <f t="shared" si="3"/>
        <v>2016</v>
      </c>
      <c r="F75" s="25">
        <f t="shared" si="2"/>
        <v>8288864</v>
      </c>
    </row>
    <row r="76" spans="5:8" x14ac:dyDescent="0.25">
      <c r="E76" s="1">
        <f t="shared" si="3"/>
        <v>2017</v>
      </c>
      <c r="F76" s="25">
        <f t="shared" si="2"/>
        <v>8680376</v>
      </c>
    </row>
    <row r="77" spans="5:8" x14ac:dyDescent="0.25">
      <c r="E77" s="1">
        <f t="shared" si="3"/>
        <v>2018</v>
      </c>
      <c r="F77" s="25">
        <f t="shared" si="2"/>
        <v>9034112</v>
      </c>
    </row>
    <row r="78" spans="5:8" x14ac:dyDescent="0.25">
      <c r="E78" s="1">
        <f t="shared" si="3"/>
        <v>2019</v>
      </c>
      <c r="F78" s="25">
        <f t="shared" si="2"/>
        <v>9324572</v>
      </c>
      <c r="H78" s="2">
        <f>(F78/F68)^(1/(E78-E68))-1</f>
        <v>3.8332122107685551E-2</v>
      </c>
    </row>
    <row r="79" spans="5:8" x14ac:dyDescent="0.25">
      <c r="E79" s="1">
        <f t="shared" si="3"/>
        <v>2020</v>
      </c>
      <c r="F79" s="25">
        <f t="shared" si="2"/>
        <v>9071904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E500-A2CE-48F4-AA8A-423250DB7EDB}">
  <dimension ref="A1:Y33"/>
  <sheetViews>
    <sheetView workbookViewId="0">
      <pane ySplit="6" topLeftCell="A7" activePane="bottomLeft" state="frozen"/>
      <selection pane="bottomLeft" activeCell="Y8" sqref="Y8"/>
    </sheetView>
  </sheetViews>
  <sheetFormatPr defaultColWidth="9" defaultRowHeight="12.75" x14ac:dyDescent="0.2"/>
  <cols>
    <col min="1" max="16384" width="9" style="20"/>
  </cols>
  <sheetData>
    <row r="1" spans="1:25" ht="18" x14ac:dyDescent="0.25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5" ht="16.5" x14ac:dyDescent="0.25">
      <c r="A2" s="56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5" x14ac:dyDescent="0.2">
      <c r="A3" s="55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5" x14ac:dyDescent="0.2">
      <c r="A4" s="55" t="s">
        <v>316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6" spans="1:25" x14ac:dyDescent="0.2">
      <c r="A6" s="21" t="s">
        <v>21</v>
      </c>
      <c r="B6" s="21" t="s">
        <v>22</v>
      </c>
      <c r="C6" s="21" t="s">
        <v>34</v>
      </c>
      <c r="D6" s="21" t="s">
        <v>35</v>
      </c>
      <c r="E6" s="21" t="s">
        <v>36</v>
      </c>
      <c r="F6" s="21" t="s">
        <v>37</v>
      </c>
      <c r="G6" s="21" t="s">
        <v>38</v>
      </c>
      <c r="H6" s="21" t="s">
        <v>39</v>
      </c>
      <c r="I6" s="21" t="s">
        <v>40</v>
      </c>
      <c r="J6" s="21" t="s">
        <v>41</v>
      </c>
      <c r="K6" s="21" t="s">
        <v>42</v>
      </c>
      <c r="L6" s="21" t="s">
        <v>43</v>
      </c>
      <c r="M6" s="21" t="s">
        <v>44</v>
      </c>
      <c r="N6" s="21" t="s">
        <v>45</v>
      </c>
      <c r="O6" s="21" t="s">
        <v>46</v>
      </c>
      <c r="P6" s="21" t="s">
        <v>47</v>
      </c>
      <c r="Q6" s="21" t="s">
        <v>48</v>
      </c>
      <c r="R6" s="21" t="s">
        <v>49</v>
      </c>
      <c r="S6" s="21" t="s">
        <v>50</v>
      </c>
      <c r="T6" s="21" t="s">
        <v>51</v>
      </c>
      <c r="U6" s="21" t="s">
        <v>52</v>
      </c>
      <c r="V6" s="21" t="s">
        <v>317</v>
      </c>
      <c r="W6" s="21" t="s">
        <v>318</v>
      </c>
    </row>
    <row r="7" spans="1:25" x14ac:dyDescent="0.2">
      <c r="A7" s="20" t="s">
        <v>21</v>
      </c>
      <c r="B7" s="20" t="s">
        <v>22</v>
      </c>
      <c r="C7" s="20" t="s">
        <v>22</v>
      </c>
      <c r="D7" s="20" t="s">
        <v>22</v>
      </c>
      <c r="E7" s="20" t="s">
        <v>22</v>
      </c>
      <c r="F7" s="20" t="s">
        <v>22</v>
      </c>
      <c r="G7" s="20" t="s">
        <v>22</v>
      </c>
      <c r="H7" s="20" t="s">
        <v>22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20" t="s">
        <v>22</v>
      </c>
      <c r="P7" s="20" t="s">
        <v>22</v>
      </c>
      <c r="Q7" s="20" t="s">
        <v>22</v>
      </c>
      <c r="R7" s="20" t="s">
        <v>22</v>
      </c>
      <c r="S7" s="20" t="s">
        <v>22</v>
      </c>
      <c r="T7" s="20" t="s">
        <v>22</v>
      </c>
      <c r="U7" s="20" t="s">
        <v>22</v>
      </c>
      <c r="V7" s="20" t="s">
        <v>22</v>
      </c>
      <c r="W7" s="20" t="s">
        <v>22</v>
      </c>
    </row>
    <row r="8" spans="1:25" x14ac:dyDescent="0.2">
      <c r="A8" s="20" t="s">
        <v>53</v>
      </c>
      <c r="B8" s="22" t="s">
        <v>54</v>
      </c>
      <c r="C8" s="20">
        <v>10252.299999999999</v>
      </c>
      <c r="D8" s="20">
        <v>10581.8</v>
      </c>
      <c r="E8" s="20">
        <v>10936.4</v>
      </c>
      <c r="F8" s="20">
        <v>11458.2</v>
      </c>
      <c r="G8" s="20">
        <v>12213.7</v>
      </c>
      <c r="H8" s="20">
        <v>13036.6</v>
      </c>
      <c r="I8" s="20">
        <v>13814.6</v>
      </c>
      <c r="J8" s="20">
        <v>14451.9</v>
      </c>
      <c r="K8" s="20">
        <v>14712.8</v>
      </c>
      <c r="L8" s="20">
        <v>14448.9</v>
      </c>
      <c r="M8" s="20">
        <v>14992.1</v>
      </c>
      <c r="N8" s="20">
        <v>15542.6</v>
      </c>
      <c r="O8" s="20">
        <v>16197</v>
      </c>
      <c r="P8" s="20">
        <v>16784.900000000001</v>
      </c>
      <c r="Q8" s="20">
        <v>17527.3</v>
      </c>
      <c r="R8" s="20">
        <v>18238.3</v>
      </c>
      <c r="S8" s="20">
        <v>18745.099999999999</v>
      </c>
      <c r="T8" s="20">
        <v>19543</v>
      </c>
      <c r="U8" s="20">
        <v>20611.900000000001</v>
      </c>
      <c r="V8" s="20">
        <v>21433.200000000001</v>
      </c>
      <c r="W8" s="20">
        <v>20936.599999999999</v>
      </c>
      <c r="Y8" s="23">
        <f>(V8/L8)^(1/(V6-L6))-1</f>
        <v>4.02200563992543E-2</v>
      </c>
    </row>
    <row r="9" spans="1:25" x14ac:dyDescent="0.2">
      <c r="A9" s="20" t="s">
        <v>55</v>
      </c>
      <c r="B9" s="22" t="s">
        <v>56</v>
      </c>
      <c r="C9" s="20">
        <v>6762.1</v>
      </c>
      <c r="D9" s="20">
        <v>7065.6</v>
      </c>
      <c r="E9" s="20">
        <v>7342.7</v>
      </c>
      <c r="F9" s="20">
        <v>7723.1</v>
      </c>
      <c r="G9" s="20">
        <v>8212.7000000000007</v>
      </c>
      <c r="H9" s="20">
        <v>8747.1</v>
      </c>
      <c r="I9" s="20">
        <v>9260.2999999999993</v>
      </c>
      <c r="J9" s="20">
        <v>9706.4</v>
      </c>
      <c r="K9" s="20">
        <v>9976.2999999999993</v>
      </c>
      <c r="L9" s="20">
        <v>9842.2000000000007</v>
      </c>
      <c r="M9" s="20">
        <v>10185.799999999999</v>
      </c>
      <c r="N9" s="20">
        <v>10641.1</v>
      </c>
      <c r="O9" s="20">
        <v>11006.8</v>
      </c>
      <c r="P9" s="20">
        <v>11317.2</v>
      </c>
      <c r="Q9" s="20">
        <v>11822.8</v>
      </c>
      <c r="R9" s="20">
        <v>12297.5</v>
      </c>
      <c r="S9" s="20">
        <v>12770</v>
      </c>
      <c r="T9" s="20">
        <v>13340.4</v>
      </c>
      <c r="U9" s="20">
        <v>13993.3</v>
      </c>
      <c r="V9" s="20">
        <v>14544.6</v>
      </c>
      <c r="W9" s="20">
        <v>14145.3</v>
      </c>
    </row>
    <row r="10" spans="1:25" x14ac:dyDescent="0.2">
      <c r="A10" s="20" t="s">
        <v>57</v>
      </c>
      <c r="B10" s="20" t="s">
        <v>58</v>
      </c>
      <c r="C10" s="20">
        <v>2453.1999999999998</v>
      </c>
      <c r="D10" s="20">
        <v>2525.6</v>
      </c>
      <c r="E10" s="20">
        <v>2598.8000000000002</v>
      </c>
      <c r="F10" s="20">
        <v>2722.6</v>
      </c>
      <c r="G10" s="20">
        <v>2902</v>
      </c>
      <c r="H10" s="20">
        <v>3082.9</v>
      </c>
      <c r="I10" s="20">
        <v>3239.7</v>
      </c>
      <c r="J10" s="20">
        <v>3367</v>
      </c>
      <c r="K10" s="20">
        <v>3363.2</v>
      </c>
      <c r="L10" s="20">
        <v>3180</v>
      </c>
      <c r="M10" s="20">
        <v>3317.8</v>
      </c>
      <c r="N10" s="20">
        <v>3518.1</v>
      </c>
      <c r="O10" s="20">
        <v>3637.7</v>
      </c>
      <c r="P10" s="20">
        <v>3730</v>
      </c>
      <c r="Q10" s="20">
        <v>3863</v>
      </c>
      <c r="R10" s="20">
        <v>3923</v>
      </c>
      <c r="S10" s="20">
        <v>3998.4</v>
      </c>
      <c r="T10" s="20">
        <v>4172.3</v>
      </c>
      <c r="U10" s="20">
        <v>4371.8999999999996</v>
      </c>
      <c r="V10" s="20">
        <v>4512.2</v>
      </c>
      <c r="W10" s="20">
        <v>4658.8</v>
      </c>
    </row>
    <row r="11" spans="1:25" x14ac:dyDescent="0.2">
      <c r="A11" s="20" t="s">
        <v>59</v>
      </c>
      <c r="B11" s="20" t="s">
        <v>60</v>
      </c>
      <c r="C11" s="20">
        <v>912.6</v>
      </c>
      <c r="D11" s="20">
        <v>941.5</v>
      </c>
      <c r="E11" s="20">
        <v>985.4</v>
      </c>
      <c r="F11" s="20">
        <v>1017.8</v>
      </c>
      <c r="G11" s="20">
        <v>1080.5999999999999</v>
      </c>
      <c r="H11" s="20">
        <v>1128.5999999999999</v>
      </c>
      <c r="I11" s="20">
        <v>1158.3</v>
      </c>
      <c r="J11" s="20">
        <v>1188</v>
      </c>
      <c r="K11" s="20">
        <v>1098.8</v>
      </c>
      <c r="L11" s="20">
        <v>1012.1</v>
      </c>
      <c r="M11" s="20">
        <v>1049</v>
      </c>
      <c r="N11" s="20">
        <v>1093.5</v>
      </c>
      <c r="O11" s="20">
        <v>1144.2</v>
      </c>
      <c r="P11" s="20">
        <v>1189.4000000000001</v>
      </c>
      <c r="Q11" s="20">
        <v>1242.0999999999999</v>
      </c>
      <c r="R11" s="20">
        <v>1307.5999999999999</v>
      </c>
      <c r="S11" s="20">
        <v>1350.2</v>
      </c>
      <c r="T11" s="20">
        <v>1410.7</v>
      </c>
      <c r="U11" s="20">
        <v>1481.6</v>
      </c>
      <c r="V11" s="20">
        <v>1534.4</v>
      </c>
      <c r="W11" s="20">
        <v>1619</v>
      </c>
    </row>
    <row r="12" spans="1:25" x14ac:dyDescent="0.2">
      <c r="A12" s="20" t="s">
        <v>61</v>
      </c>
      <c r="B12" s="20" t="s">
        <v>62</v>
      </c>
      <c r="C12" s="20">
        <v>1540.6</v>
      </c>
      <c r="D12" s="20">
        <v>1584.1</v>
      </c>
      <c r="E12" s="20">
        <v>1613.4</v>
      </c>
      <c r="F12" s="20">
        <v>1704.8</v>
      </c>
      <c r="G12" s="20">
        <v>1821.4</v>
      </c>
      <c r="H12" s="20">
        <v>1954.3</v>
      </c>
      <c r="I12" s="20">
        <v>2081.3000000000002</v>
      </c>
      <c r="J12" s="20">
        <v>2179</v>
      </c>
      <c r="K12" s="20">
        <v>2264.5</v>
      </c>
      <c r="L12" s="20">
        <v>2167.9</v>
      </c>
      <c r="M12" s="20">
        <v>2268.9</v>
      </c>
      <c r="N12" s="20">
        <v>2424.6</v>
      </c>
      <c r="O12" s="20">
        <v>2493.5</v>
      </c>
      <c r="P12" s="20">
        <v>2540.6</v>
      </c>
      <c r="Q12" s="20">
        <v>2620.9</v>
      </c>
      <c r="R12" s="20">
        <v>2615.4</v>
      </c>
      <c r="S12" s="20">
        <v>2648.1</v>
      </c>
      <c r="T12" s="20">
        <v>2761.6</v>
      </c>
      <c r="U12" s="20">
        <v>2890.3</v>
      </c>
      <c r="V12" s="20">
        <v>2977.9</v>
      </c>
      <c r="W12" s="20">
        <v>3039.8</v>
      </c>
    </row>
    <row r="13" spans="1:25" x14ac:dyDescent="0.2">
      <c r="A13" s="20" t="s">
        <v>63</v>
      </c>
      <c r="B13" s="20" t="s">
        <v>64</v>
      </c>
      <c r="C13" s="20">
        <v>4309</v>
      </c>
      <c r="D13" s="20">
        <v>4540</v>
      </c>
      <c r="E13" s="20">
        <v>4743.8999999999996</v>
      </c>
      <c r="F13" s="20">
        <v>5000.5</v>
      </c>
      <c r="G13" s="20">
        <v>5310.6</v>
      </c>
      <c r="H13" s="20">
        <v>5664.2</v>
      </c>
      <c r="I13" s="20">
        <v>6020.7</v>
      </c>
      <c r="J13" s="20">
        <v>6339.4</v>
      </c>
      <c r="K13" s="20">
        <v>6613.1</v>
      </c>
      <c r="L13" s="20">
        <v>6662.2</v>
      </c>
      <c r="M13" s="20">
        <v>6868</v>
      </c>
      <c r="N13" s="20">
        <v>7123</v>
      </c>
      <c r="O13" s="20">
        <v>7369.1</v>
      </c>
      <c r="P13" s="20">
        <v>7587.2</v>
      </c>
      <c r="Q13" s="20">
        <v>7959.8</v>
      </c>
      <c r="R13" s="20">
        <v>8374.5</v>
      </c>
      <c r="S13" s="20">
        <v>8771.6</v>
      </c>
      <c r="T13" s="20">
        <v>9168.1</v>
      </c>
      <c r="U13" s="20">
        <v>9621.4</v>
      </c>
      <c r="V13" s="20">
        <v>10032.4</v>
      </c>
      <c r="W13" s="20">
        <v>9486.5</v>
      </c>
    </row>
    <row r="14" spans="1:25" x14ac:dyDescent="0.2">
      <c r="A14" s="20" t="s">
        <v>65</v>
      </c>
      <c r="B14" s="22" t="s">
        <v>66</v>
      </c>
      <c r="C14" s="20">
        <v>2038.4</v>
      </c>
      <c r="D14" s="20">
        <v>1934.8</v>
      </c>
      <c r="E14" s="20">
        <v>1930.4</v>
      </c>
      <c r="F14" s="20">
        <v>2027.1</v>
      </c>
      <c r="G14" s="20">
        <v>2281.3000000000002</v>
      </c>
      <c r="H14" s="20">
        <v>2534.6999999999998</v>
      </c>
      <c r="I14" s="20">
        <v>2701</v>
      </c>
      <c r="J14" s="20">
        <v>2673</v>
      </c>
      <c r="K14" s="20">
        <v>2477.6</v>
      </c>
      <c r="L14" s="20">
        <v>1929.7</v>
      </c>
      <c r="M14" s="20">
        <v>2165.5</v>
      </c>
      <c r="N14" s="20">
        <v>2332.6</v>
      </c>
      <c r="O14" s="20">
        <v>2621.8</v>
      </c>
      <c r="P14" s="20">
        <v>2826</v>
      </c>
      <c r="Q14" s="20">
        <v>3044.2</v>
      </c>
      <c r="R14" s="20">
        <v>3237.2</v>
      </c>
      <c r="S14" s="20">
        <v>3188.3</v>
      </c>
      <c r="T14" s="20">
        <v>3351.1</v>
      </c>
      <c r="U14" s="20">
        <v>3632.9</v>
      </c>
      <c r="V14" s="20">
        <v>3751.2</v>
      </c>
      <c r="W14" s="20">
        <v>3604.7</v>
      </c>
    </row>
    <row r="15" spans="1:25" x14ac:dyDescent="0.2">
      <c r="A15" s="20" t="s">
        <v>67</v>
      </c>
      <c r="B15" s="20" t="s">
        <v>68</v>
      </c>
      <c r="C15" s="20">
        <v>1983.9</v>
      </c>
      <c r="D15" s="20">
        <v>1973.1</v>
      </c>
      <c r="E15" s="20">
        <v>1910.4</v>
      </c>
      <c r="F15" s="20">
        <v>2013</v>
      </c>
      <c r="G15" s="20">
        <v>2217.1999999999998</v>
      </c>
      <c r="H15" s="20">
        <v>2477.1999999999998</v>
      </c>
      <c r="I15" s="20">
        <v>2632</v>
      </c>
      <c r="J15" s="20">
        <v>2639.1</v>
      </c>
      <c r="K15" s="20">
        <v>2506.9</v>
      </c>
      <c r="L15" s="20">
        <v>2080.4</v>
      </c>
      <c r="M15" s="20">
        <v>2111.6</v>
      </c>
      <c r="N15" s="20">
        <v>2286.3000000000002</v>
      </c>
      <c r="O15" s="20">
        <v>2550.5</v>
      </c>
      <c r="P15" s="20">
        <v>2721.5</v>
      </c>
      <c r="Q15" s="20">
        <v>2960.2</v>
      </c>
      <c r="R15" s="20">
        <v>3100.4</v>
      </c>
      <c r="S15" s="20">
        <v>3160</v>
      </c>
      <c r="T15" s="20">
        <v>3334.8</v>
      </c>
      <c r="U15" s="20">
        <v>3575.1</v>
      </c>
      <c r="V15" s="20">
        <v>3702.1</v>
      </c>
      <c r="W15" s="20">
        <v>3677.6</v>
      </c>
    </row>
    <row r="16" spans="1:25" x14ac:dyDescent="0.2">
      <c r="A16" s="20" t="s">
        <v>69</v>
      </c>
      <c r="B16" s="20" t="s">
        <v>70</v>
      </c>
      <c r="C16" s="20">
        <v>1498.4</v>
      </c>
      <c r="D16" s="20">
        <v>1460.1</v>
      </c>
      <c r="E16" s="20">
        <v>1352.8</v>
      </c>
      <c r="F16" s="20">
        <v>1375.9</v>
      </c>
      <c r="G16" s="20">
        <v>1467.4</v>
      </c>
      <c r="H16" s="20">
        <v>1621</v>
      </c>
      <c r="I16" s="20">
        <v>1793.8</v>
      </c>
      <c r="J16" s="20">
        <v>1948.6</v>
      </c>
      <c r="K16" s="20">
        <v>1990.9</v>
      </c>
      <c r="L16" s="20">
        <v>1690.4</v>
      </c>
      <c r="M16" s="20">
        <v>1735</v>
      </c>
      <c r="N16" s="20">
        <v>1907.5</v>
      </c>
      <c r="O16" s="20">
        <v>2118.5</v>
      </c>
      <c r="P16" s="20">
        <v>2211.5</v>
      </c>
      <c r="Q16" s="20">
        <v>2400.1</v>
      </c>
      <c r="R16" s="20">
        <v>2466.6</v>
      </c>
      <c r="S16" s="20">
        <v>2460.5</v>
      </c>
      <c r="T16" s="20">
        <v>2574.5</v>
      </c>
      <c r="U16" s="20">
        <v>2776.7</v>
      </c>
      <c r="V16" s="20">
        <v>2895</v>
      </c>
      <c r="W16" s="20">
        <v>2792.3</v>
      </c>
    </row>
    <row r="17" spans="1:23" x14ac:dyDescent="0.2">
      <c r="A17" s="20" t="s">
        <v>71</v>
      </c>
      <c r="B17" s="20" t="s">
        <v>72</v>
      </c>
      <c r="C17" s="20">
        <v>321</v>
      </c>
      <c r="D17" s="20">
        <v>333.5</v>
      </c>
      <c r="E17" s="20">
        <v>287</v>
      </c>
      <c r="F17" s="20">
        <v>286.60000000000002</v>
      </c>
      <c r="G17" s="20">
        <v>307.7</v>
      </c>
      <c r="H17" s="20">
        <v>353</v>
      </c>
      <c r="I17" s="20">
        <v>425.2</v>
      </c>
      <c r="J17" s="20">
        <v>510.3</v>
      </c>
      <c r="K17" s="20">
        <v>571.1</v>
      </c>
      <c r="L17" s="20">
        <v>455.8</v>
      </c>
      <c r="M17" s="20">
        <v>379.8</v>
      </c>
      <c r="N17" s="20">
        <v>404.5</v>
      </c>
      <c r="O17" s="20">
        <v>479.4</v>
      </c>
      <c r="P17" s="20">
        <v>492.5</v>
      </c>
      <c r="Q17" s="20">
        <v>577.6</v>
      </c>
      <c r="R17" s="20">
        <v>584.4</v>
      </c>
      <c r="S17" s="20">
        <v>560.29999999999995</v>
      </c>
      <c r="T17" s="20">
        <v>599.1</v>
      </c>
      <c r="U17" s="20">
        <v>631.4</v>
      </c>
      <c r="V17" s="20">
        <v>650.20000000000005</v>
      </c>
      <c r="W17" s="20">
        <v>584.70000000000005</v>
      </c>
    </row>
    <row r="18" spans="1:23" x14ac:dyDescent="0.2">
      <c r="A18" s="20" t="s">
        <v>73</v>
      </c>
      <c r="B18" s="20" t="s">
        <v>74</v>
      </c>
      <c r="C18" s="20">
        <v>766.1</v>
      </c>
      <c r="D18" s="20">
        <v>711.5</v>
      </c>
      <c r="E18" s="20">
        <v>659.6</v>
      </c>
      <c r="F18" s="20">
        <v>670.6</v>
      </c>
      <c r="G18" s="20">
        <v>721.9</v>
      </c>
      <c r="H18" s="20">
        <v>794.9</v>
      </c>
      <c r="I18" s="20">
        <v>862.3</v>
      </c>
      <c r="J18" s="20">
        <v>893.4</v>
      </c>
      <c r="K18" s="20">
        <v>845.4</v>
      </c>
      <c r="L18" s="20">
        <v>670.3</v>
      </c>
      <c r="M18" s="20">
        <v>777</v>
      </c>
      <c r="N18" s="20">
        <v>881.3</v>
      </c>
      <c r="O18" s="20">
        <v>983.4</v>
      </c>
      <c r="P18" s="20">
        <v>1027</v>
      </c>
      <c r="Q18" s="20">
        <v>1091.9000000000001</v>
      </c>
      <c r="R18" s="20">
        <v>1119.5</v>
      </c>
      <c r="S18" s="20">
        <v>1088.5999999999999</v>
      </c>
      <c r="T18" s="20">
        <v>1122.2</v>
      </c>
      <c r="U18" s="20">
        <v>1213.4000000000001</v>
      </c>
      <c r="V18" s="20">
        <v>1241</v>
      </c>
      <c r="W18" s="20">
        <v>1176.7</v>
      </c>
    </row>
    <row r="19" spans="1:23" x14ac:dyDescent="0.2">
      <c r="A19" s="20" t="s">
        <v>75</v>
      </c>
      <c r="B19" s="20" t="s">
        <v>76</v>
      </c>
      <c r="C19" s="20">
        <v>411.3</v>
      </c>
      <c r="D19" s="20">
        <v>415</v>
      </c>
      <c r="E19" s="20">
        <v>406.2</v>
      </c>
      <c r="F19" s="20">
        <v>418.7</v>
      </c>
      <c r="G19" s="20">
        <v>437.8</v>
      </c>
      <c r="H19" s="20">
        <v>473.1</v>
      </c>
      <c r="I19" s="20">
        <v>506.3</v>
      </c>
      <c r="J19" s="20">
        <v>544.79999999999995</v>
      </c>
      <c r="K19" s="20">
        <v>574.4</v>
      </c>
      <c r="L19" s="20">
        <v>564.4</v>
      </c>
      <c r="M19" s="20">
        <v>578.20000000000005</v>
      </c>
      <c r="N19" s="20">
        <v>621.70000000000005</v>
      </c>
      <c r="O19" s="20">
        <v>655.7</v>
      </c>
      <c r="P19" s="20">
        <v>691.9</v>
      </c>
      <c r="Q19" s="20">
        <v>730.5</v>
      </c>
      <c r="R19" s="20">
        <v>762.7</v>
      </c>
      <c r="S19" s="20">
        <v>811.7</v>
      </c>
      <c r="T19" s="20">
        <v>853.2</v>
      </c>
      <c r="U19" s="20">
        <v>931.8</v>
      </c>
      <c r="V19" s="20">
        <v>1003.8</v>
      </c>
      <c r="W19" s="20">
        <v>1030.9000000000001</v>
      </c>
    </row>
    <row r="20" spans="1:23" x14ac:dyDescent="0.2">
      <c r="A20" s="20" t="s">
        <v>77</v>
      </c>
      <c r="B20" s="20" t="s">
        <v>78</v>
      </c>
      <c r="C20" s="20">
        <v>485.4</v>
      </c>
      <c r="D20" s="20">
        <v>513.1</v>
      </c>
      <c r="E20" s="20">
        <v>557.6</v>
      </c>
      <c r="F20" s="20">
        <v>637.1</v>
      </c>
      <c r="G20" s="20">
        <v>749.8</v>
      </c>
      <c r="H20" s="20">
        <v>856.2</v>
      </c>
      <c r="I20" s="20">
        <v>838.2</v>
      </c>
      <c r="J20" s="20">
        <v>690.5</v>
      </c>
      <c r="K20" s="20">
        <v>516</v>
      </c>
      <c r="L20" s="20">
        <v>390</v>
      </c>
      <c r="M20" s="20">
        <v>376.6</v>
      </c>
      <c r="N20" s="20">
        <v>378.8</v>
      </c>
      <c r="O20" s="20">
        <v>432</v>
      </c>
      <c r="P20" s="20">
        <v>510</v>
      </c>
      <c r="Q20" s="20">
        <v>560.20000000000005</v>
      </c>
      <c r="R20" s="20">
        <v>633.79999999999995</v>
      </c>
      <c r="S20" s="20">
        <v>699.5</v>
      </c>
      <c r="T20" s="20">
        <v>760.3</v>
      </c>
      <c r="U20" s="20">
        <v>798.5</v>
      </c>
      <c r="V20" s="20">
        <v>807.1</v>
      </c>
      <c r="W20" s="20">
        <v>885.2</v>
      </c>
    </row>
    <row r="21" spans="1:23" x14ac:dyDescent="0.2">
      <c r="A21" s="20" t="s">
        <v>79</v>
      </c>
      <c r="B21" s="20" t="s">
        <v>80</v>
      </c>
      <c r="C21" s="20">
        <v>54.5</v>
      </c>
      <c r="D21" s="20">
        <v>-38.299999999999997</v>
      </c>
      <c r="E21" s="20">
        <v>20</v>
      </c>
      <c r="F21" s="20">
        <v>14.1</v>
      </c>
      <c r="G21" s="20">
        <v>64.099999999999994</v>
      </c>
      <c r="H21" s="20">
        <v>57.5</v>
      </c>
      <c r="I21" s="20">
        <v>69</v>
      </c>
      <c r="J21" s="20">
        <v>34</v>
      </c>
      <c r="K21" s="20">
        <v>-29.2</v>
      </c>
      <c r="L21" s="20">
        <v>-150.80000000000001</v>
      </c>
      <c r="M21" s="20">
        <v>53.9</v>
      </c>
      <c r="N21" s="20">
        <v>46.3</v>
      </c>
      <c r="O21" s="20">
        <v>71.2</v>
      </c>
      <c r="P21" s="20">
        <v>104.5</v>
      </c>
      <c r="Q21" s="20">
        <v>84</v>
      </c>
      <c r="R21" s="20">
        <v>136.80000000000001</v>
      </c>
      <c r="S21" s="20">
        <v>28.4</v>
      </c>
      <c r="T21" s="20">
        <v>16.3</v>
      </c>
      <c r="U21" s="20">
        <v>57.7</v>
      </c>
      <c r="V21" s="20">
        <v>49.1</v>
      </c>
      <c r="W21" s="20">
        <v>-72.8</v>
      </c>
    </row>
    <row r="22" spans="1:23" x14ac:dyDescent="0.2">
      <c r="A22" s="20" t="s">
        <v>81</v>
      </c>
      <c r="B22" s="22" t="s">
        <v>82</v>
      </c>
      <c r="C22" s="20">
        <v>-375.1</v>
      </c>
      <c r="D22" s="20">
        <v>-367.9</v>
      </c>
      <c r="E22" s="20">
        <v>-425.4</v>
      </c>
      <c r="F22" s="20">
        <v>-503.1</v>
      </c>
      <c r="G22" s="20">
        <v>-619.1</v>
      </c>
      <c r="H22" s="20">
        <v>-721.2</v>
      </c>
      <c r="I22" s="20">
        <v>-770.9</v>
      </c>
      <c r="J22" s="20">
        <v>-718.4</v>
      </c>
      <c r="K22" s="20">
        <v>-723.1</v>
      </c>
      <c r="L22" s="20">
        <v>-396.5</v>
      </c>
      <c r="M22" s="20">
        <v>-513.9</v>
      </c>
      <c r="N22" s="20">
        <v>-579.5</v>
      </c>
      <c r="O22" s="20">
        <v>-568.6</v>
      </c>
      <c r="P22" s="20">
        <v>-490.8</v>
      </c>
      <c r="Q22" s="20">
        <v>-507.7</v>
      </c>
      <c r="R22" s="20">
        <v>-526.6</v>
      </c>
      <c r="S22" s="20">
        <v>-512.5</v>
      </c>
      <c r="T22" s="20">
        <v>-555.5</v>
      </c>
      <c r="U22" s="20">
        <v>-609.5</v>
      </c>
      <c r="V22" s="20">
        <v>-610.5</v>
      </c>
      <c r="W22" s="20">
        <v>-644.79999999999995</v>
      </c>
    </row>
    <row r="23" spans="1:23" x14ac:dyDescent="0.2">
      <c r="A23" s="20" t="s">
        <v>83</v>
      </c>
      <c r="B23" s="20" t="s">
        <v>84</v>
      </c>
      <c r="C23" s="20">
        <v>1096.3</v>
      </c>
      <c r="D23" s="20">
        <v>1024.5999999999999</v>
      </c>
      <c r="E23" s="20">
        <v>998.7</v>
      </c>
      <c r="F23" s="20">
        <v>1036.2</v>
      </c>
      <c r="G23" s="20">
        <v>1177.5999999999999</v>
      </c>
      <c r="H23" s="20">
        <v>1305.2</v>
      </c>
      <c r="I23" s="20">
        <v>1472.6</v>
      </c>
      <c r="J23" s="20">
        <v>1660.9</v>
      </c>
      <c r="K23" s="20">
        <v>1837.1</v>
      </c>
      <c r="L23" s="20">
        <v>1582</v>
      </c>
      <c r="M23" s="20">
        <v>1846.3</v>
      </c>
      <c r="N23" s="20">
        <v>2103</v>
      </c>
      <c r="O23" s="20">
        <v>2191.3000000000002</v>
      </c>
      <c r="P23" s="20">
        <v>2273.4</v>
      </c>
      <c r="Q23" s="20">
        <v>2371.6999999999998</v>
      </c>
      <c r="R23" s="20">
        <v>2265.9</v>
      </c>
      <c r="S23" s="20">
        <v>2227.1999999999998</v>
      </c>
      <c r="T23" s="20">
        <v>2374.6</v>
      </c>
      <c r="U23" s="20">
        <v>2528.6999999999998</v>
      </c>
      <c r="V23" s="20">
        <v>2514.8000000000002</v>
      </c>
      <c r="W23" s="20">
        <v>2127.1</v>
      </c>
    </row>
    <row r="24" spans="1:23" x14ac:dyDescent="0.2">
      <c r="A24" s="20" t="s">
        <v>85</v>
      </c>
      <c r="B24" s="20" t="s">
        <v>86</v>
      </c>
      <c r="C24" s="20">
        <v>795.9</v>
      </c>
      <c r="D24" s="20">
        <v>741.2</v>
      </c>
      <c r="E24" s="20">
        <v>709</v>
      </c>
      <c r="F24" s="20">
        <v>737.1</v>
      </c>
      <c r="G24" s="20">
        <v>830</v>
      </c>
      <c r="H24" s="20">
        <v>921.9</v>
      </c>
      <c r="I24" s="20">
        <v>1044.9000000000001</v>
      </c>
      <c r="J24" s="20">
        <v>1161.3</v>
      </c>
      <c r="K24" s="20">
        <v>1292.5</v>
      </c>
      <c r="L24" s="20">
        <v>1058.4000000000001</v>
      </c>
      <c r="M24" s="20">
        <v>1272.4000000000001</v>
      </c>
      <c r="N24" s="20">
        <v>1462.3</v>
      </c>
      <c r="O24" s="20">
        <v>1521.6</v>
      </c>
      <c r="P24" s="20">
        <v>1559.2</v>
      </c>
      <c r="Q24" s="20">
        <v>1615</v>
      </c>
      <c r="R24" s="20">
        <v>1494.6</v>
      </c>
      <c r="S24" s="20">
        <v>1444</v>
      </c>
      <c r="T24" s="20">
        <v>1541.8</v>
      </c>
      <c r="U24" s="20">
        <v>1663.9</v>
      </c>
      <c r="V24" s="20">
        <v>1636.7</v>
      </c>
      <c r="W24" s="20">
        <v>1418</v>
      </c>
    </row>
    <row r="25" spans="1:23" x14ac:dyDescent="0.2">
      <c r="A25" s="20" t="s">
        <v>87</v>
      </c>
      <c r="B25" s="20" t="s">
        <v>88</v>
      </c>
      <c r="C25" s="20">
        <v>300.3</v>
      </c>
      <c r="D25" s="20">
        <v>283.39999999999998</v>
      </c>
      <c r="E25" s="20">
        <v>289.7</v>
      </c>
      <c r="F25" s="20">
        <v>299.10000000000002</v>
      </c>
      <c r="G25" s="20">
        <v>347.7</v>
      </c>
      <c r="H25" s="20">
        <v>383.3</v>
      </c>
      <c r="I25" s="20">
        <v>427.7</v>
      </c>
      <c r="J25" s="20">
        <v>499.6</v>
      </c>
      <c r="K25" s="20">
        <v>544.5</v>
      </c>
      <c r="L25" s="20">
        <v>523.6</v>
      </c>
      <c r="M25" s="20">
        <v>573.79999999999995</v>
      </c>
      <c r="N25" s="20">
        <v>640.70000000000005</v>
      </c>
      <c r="O25" s="20">
        <v>669.7</v>
      </c>
      <c r="P25" s="20">
        <v>714.2</v>
      </c>
      <c r="Q25" s="20">
        <v>756.7</v>
      </c>
      <c r="R25" s="20">
        <v>771.3</v>
      </c>
      <c r="S25" s="20">
        <v>783.2</v>
      </c>
      <c r="T25" s="20">
        <v>832.8</v>
      </c>
      <c r="U25" s="20">
        <v>864.8</v>
      </c>
      <c r="V25" s="20">
        <v>878</v>
      </c>
      <c r="W25" s="20">
        <v>709.2</v>
      </c>
    </row>
    <row r="26" spans="1:23" x14ac:dyDescent="0.2">
      <c r="A26" s="20" t="s">
        <v>89</v>
      </c>
      <c r="B26" s="20" t="s">
        <v>90</v>
      </c>
      <c r="C26" s="20">
        <v>1471.3</v>
      </c>
      <c r="D26" s="20">
        <v>1392.6</v>
      </c>
      <c r="E26" s="20">
        <v>1424.1</v>
      </c>
      <c r="F26" s="20">
        <v>1539.3</v>
      </c>
      <c r="G26" s="20">
        <v>1796.7</v>
      </c>
      <c r="H26" s="20">
        <v>2026.4</v>
      </c>
      <c r="I26" s="20">
        <v>2243.5</v>
      </c>
      <c r="J26" s="20">
        <v>2379.3000000000002</v>
      </c>
      <c r="K26" s="20">
        <v>2560.1</v>
      </c>
      <c r="L26" s="20">
        <v>1978.4</v>
      </c>
      <c r="M26" s="20">
        <v>2360.1999999999998</v>
      </c>
      <c r="N26" s="20">
        <v>2682.5</v>
      </c>
      <c r="O26" s="20">
        <v>2759.9</v>
      </c>
      <c r="P26" s="20">
        <v>2764.2</v>
      </c>
      <c r="Q26" s="20">
        <v>2879.4</v>
      </c>
      <c r="R26" s="20">
        <v>2792.4</v>
      </c>
      <c r="S26" s="20">
        <v>2739.7</v>
      </c>
      <c r="T26" s="20">
        <v>2930.1</v>
      </c>
      <c r="U26" s="20">
        <v>3138.2</v>
      </c>
      <c r="V26" s="20">
        <v>3125.2</v>
      </c>
      <c r="W26" s="20">
        <v>2772</v>
      </c>
    </row>
    <row r="27" spans="1:23" x14ac:dyDescent="0.2">
      <c r="A27" s="20" t="s">
        <v>91</v>
      </c>
      <c r="B27" s="20" t="s">
        <v>86</v>
      </c>
      <c r="C27" s="20">
        <v>1250.0999999999999</v>
      </c>
      <c r="D27" s="20">
        <v>1173.8</v>
      </c>
      <c r="E27" s="20">
        <v>1194.4000000000001</v>
      </c>
      <c r="F27" s="20">
        <v>1291.3</v>
      </c>
      <c r="G27" s="20">
        <v>1507.3</v>
      </c>
      <c r="H27" s="20">
        <v>1715.5</v>
      </c>
      <c r="I27" s="20">
        <v>1895.7</v>
      </c>
      <c r="J27" s="20">
        <v>1999.7</v>
      </c>
      <c r="K27" s="20">
        <v>2144.3000000000002</v>
      </c>
      <c r="L27" s="20">
        <v>1585.4</v>
      </c>
      <c r="M27" s="20">
        <v>1944.8</v>
      </c>
      <c r="N27" s="20">
        <v>2240.5</v>
      </c>
      <c r="O27" s="20">
        <v>2301.4</v>
      </c>
      <c r="P27" s="20">
        <v>2296.4</v>
      </c>
      <c r="Q27" s="20">
        <v>2391.6</v>
      </c>
      <c r="R27" s="20">
        <v>2288.1</v>
      </c>
      <c r="S27" s="20">
        <v>2221.1</v>
      </c>
      <c r="T27" s="20">
        <v>2376.9</v>
      </c>
      <c r="U27" s="20">
        <v>2565.6</v>
      </c>
      <c r="V27" s="20">
        <v>2525.6</v>
      </c>
      <c r="W27" s="20">
        <v>2308.6</v>
      </c>
    </row>
    <row r="28" spans="1:23" x14ac:dyDescent="0.2">
      <c r="A28" s="20" t="s">
        <v>92</v>
      </c>
      <c r="B28" s="20" t="s">
        <v>88</v>
      </c>
      <c r="C28" s="20">
        <v>221.2</v>
      </c>
      <c r="D28" s="20">
        <v>218.8</v>
      </c>
      <c r="E28" s="20">
        <v>229.8</v>
      </c>
      <c r="F28" s="20">
        <v>248</v>
      </c>
      <c r="G28" s="20">
        <v>289.39999999999998</v>
      </c>
      <c r="H28" s="20">
        <v>311</v>
      </c>
      <c r="I28" s="20">
        <v>347.8</v>
      </c>
      <c r="J28" s="20">
        <v>379.6</v>
      </c>
      <c r="K28" s="20">
        <v>415.9</v>
      </c>
      <c r="L28" s="20">
        <v>393.1</v>
      </c>
      <c r="M28" s="20">
        <v>415.4</v>
      </c>
      <c r="N28" s="20">
        <v>441.9</v>
      </c>
      <c r="O28" s="20">
        <v>458.5</v>
      </c>
      <c r="P28" s="20">
        <v>467.8</v>
      </c>
      <c r="Q28" s="20">
        <v>487.8</v>
      </c>
      <c r="R28" s="20">
        <v>504.4</v>
      </c>
      <c r="S28" s="20">
        <v>518.6</v>
      </c>
      <c r="T28" s="20">
        <v>553.20000000000005</v>
      </c>
      <c r="U28" s="20">
        <v>572.6</v>
      </c>
      <c r="V28" s="20">
        <v>599.6</v>
      </c>
      <c r="W28" s="20">
        <v>463.4</v>
      </c>
    </row>
    <row r="29" spans="1:23" x14ac:dyDescent="0.2">
      <c r="A29" s="20" t="s">
        <v>93</v>
      </c>
      <c r="B29" s="22" t="s">
        <v>94</v>
      </c>
      <c r="C29" s="20">
        <v>1826.8</v>
      </c>
      <c r="D29" s="20">
        <v>1949.3</v>
      </c>
      <c r="E29" s="20">
        <v>2088.6999999999998</v>
      </c>
      <c r="F29" s="20">
        <v>2211.1999999999998</v>
      </c>
      <c r="G29" s="20">
        <v>2338.9</v>
      </c>
      <c r="H29" s="20">
        <v>2476</v>
      </c>
      <c r="I29" s="20">
        <v>2624.2</v>
      </c>
      <c r="J29" s="20">
        <v>2790.8</v>
      </c>
      <c r="K29" s="20">
        <v>2982</v>
      </c>
      <c r="L29" s="20">
        <v>3073.5</v>
      </c>
      <c r="M29" s="20">
        <v>3154.6</v>
      </c>
      <c r="N29" s="20">
        <v>3148.4</v>
      </c>
      <c r="O29" s="20">
        <v>3137</v>
      </c>
      <c r="P29" s="20">
        <v>3132.4</v>
      </c>
      <c r="Q29" s="20">
        <v>3168</v>
      </c>
      <c r="R29" s="20">
        <v>3230.2</v>
      </c>
      <c r="S29" s="20">
        <v>3299.3</v>
      </c>
      <c r="T29" s="20">
        <v>3407</v>
      </c>
      <c r="U29" s="20">
        <v>3595.2</v>
      </c>
      <c r="V29" s="20">
        <v>3747.9</v>
      </c>
      <c r="W29" s="20">
        <v>3831.3</v>
      </c>
    </row>
    <row r="30" spans="1:23" x14ac:dyDescent="0.2">
      <c r="A30" s="20" t="s">
        <v>95</v>
      </c>
      <c r="B30" s="20" t="s">
        <v>96</v>
      </c>
      <c r="C30" s="20">
        <v>633.70000000000005</v>
      </c>
      <c r="D30" s="20">
        <v>670.1</v>
      </c>
      <c r="E30" s="20">
        <v>743</v>
      </c>
      <c r="F30" s="20">
        <v>826.3</v>
      </c>
      <c r="G30" s="20">
        <v>891.7</v>
      </c>
      <c r="H30" s="20">
        <v>947.5</v>
      </c>
      <c r="I30" s="20">
        <v>1000.7</v>
      </c>
      <c r="J30" s="20">
        <v>1050.5</v>
      </c>
      <c r="K30" s="20">
        <v>1150.5999999999999</v>
      </c>
      <c r="L30" s="20">
        <v>1218.2</v>
      </c>
      <c r="M30" s="20">
        <v>1297.9000000000001</v>
      </c>
      <c r="N30" s="20">
        <v>1298.9000000000001</v>
      </c>
      <c r="O30" s="20">
        <v>1286.5</v>
      </c>
      <c r="P30" s="20">
        <v>1226.5999999999999</v>
      </c>
      <c r="Q30" s="20">
        <v>1215</v>
      </c>
      <c r="R30" s="20">
        <v>1220.8</v>
      </c>
      <c r="S30" s="20">
        <v>1234.7</v>
      </c>
      <c r="T30" s="20">
        <v>1263.9000000000001</v>
      </c>
      <c r="U30" s="20">
        <v>1339.4</v>
      </c>
      <c r="V30" s="20">
        <v>1419.2</v>
      </c>
      <c r="W30" s="20">
        <v>1484.5</v>
      </c>
    </row>
    <row r="31" spans="1:23" x14ac:dyDescent="0.2">
      <c r="A31" s="20" t="s">
        <v>97</v>
      </c>
      <c r="B31" s="20" t="s">
        <v>98</v>
      </c>
      <c r="C31" s="20">
        <v>392.6</v>
      </c>
      <c r="D31" s="20">
        <v>413.2</v>
      </c>
      <c r="E31" s="20">
        <v>458.9</v>
      </c>
      <c r="F31" s="20">
        <v>521.20000000000005</v>
      </c>
      <c r="G31" s="20">
        <v>569.9</v>
      </c>
      <c r="H31" s="20">
        <v>609.4</v>
      </c>
      <c r="I31" s="20">
        <v>640.79999999999995</v>
      </c>
      <c r="J31" s="20">
        <v>679.3</v>
      </c>
      <c r="K31" s="20">
        <v>750.3</v>
      </c>
      <c r="L31" s="20">
        <v>787.6</v>
      </c>
      <c r="M31" s="20">
        <v>828</v>
      </c>
      <c r="N31" s="20">
        <v>834</v>
      </c>
      <c r="O31" s="20">
        <v>814.2</v>
      </c>
      <c r="P31" s="20">
        <v>764.2</v>
      </c>
      <c r="Q31" s="20">
        <v>743.4</v>
      </c>
      <c r="R31" s="20">
        <v>729.7</v>
      </c>
      <c r="S31" s="20">
        <v>728.7</v>
      </c>
      <c r="T31" s="20">
        <v>747.2</v>
      </c>
      <c r="U31" s="20">
        <v>794.3</v>
      </c>
      <c r="V31" s="20">
        <v>852.4</v>
      </c>
      <c r="W31" s="20">
        <v>885.6</v>
      </c>
    </row>
    <row r="32" spans="1:23" x14ac:dyDescent="0.2">
      <c r="A32" s="20" t="s">
        <v>99</v>
      </c>
      <c r="B32" s="20" t="s">
        <v>100</v>
      </c>
      <c r="C32" s="20">
        <v>241.1</v>
      </c>
      <c r="D32" s="20">
        <v>256.89999999999998</v>
      </c>
      <c r="E32" s="20">
        <v>284.10000000000002</v>
      </c>
      <c r="F32" s="20">
        <v>305</v>
      </c>
      <c r="G32" s="20">
        <v>321.89999999999998</v>
      </c>
      <c r="H32" s="20">
        <v>338</v>
      </c>
      <c r="I32" s="20">
        <v>359.9</v>
      </c>
      <c r="J32" s="20">
        <v>371.2</v>
      </c>
      <c r="K32" s="20">
        <v>400.2</v>
      </c>
      <c r="L32" s="20">
        <v>430.6</v>
      </c>
      <c r="M32" s="20">
        <v>469.9</v>
      </c>
      <c r="N32" s="20">
        <v>465</v>
      </c>
      <c r="O32" s="20">
        <v>472.4</v>
      </c>
      <c r="P32" s="20">
        <v>462.4</v>
      </c>
      <c r="Q32" s="20">
        <v>471.6</v>
      </c>
      <c r="R32" s="20">
        <v>491</v>
      </c>
      <c r="S32" s="20">
        <v>506</v>
      </c>
      <c r="T32" s="20">
        <v>516.6</v>
      </c>
      <c r="U32" s="20">
        <v>545.1</v>
      </c>
      <c r="V32" s="20">
        <v>566.70000000000005</v>
      </c>
      <c r="W32" s="20">
        <v>598.9</v>
      </c>
    </row>
    <row r="33" spans="1:23" x14ac:dyDescent="0.2">
      <c r="A33" s="20" t="s">
        <v>101</v>
      </c>
      <c r="B33" s="20" t="s">
        <v>102</v>
      </c>
      <c r="C33" s="20">
        <v>1193.0999999999999</v>
      </c>
      <c r="D33" s="20">
        <v>1279.2</v>
      </c>
      <c r="E33" s="20">
        <v>1345.7</v>
      </c>
      <c r="F33" s="20">
        <v>1384.9</v>
      </c>
      <c r="G33" s="20">
        <v>1447.1</v>
      </c>
      <c r="H33" s="20">
        <v>1528.5</v>
      </c>
      <c r="I33" s="20">
        <v>1623.5</v>
      </c>
      <c r="J33" s="20">
        <v>1740.3</v>
      </c>
      <c r="K33" s="20">
        <v>1831.4</v>
      </c>
      <c r="L33" s="20">
        <v>1855.3</v>
      </c>
      <c r="M33" s="20">
        <v>1856.7</v>
      </c>
      <c r="N33" s="20">
        <v>1849.4</v>
      </c>
      <c r="O33" s="20">
        <v>1850.5</v>
      </c>
      <c r="P33" s="20">
        <v>1905.8</v>
      </c>
      <c r="Q33" s="20">
        <v>1953</v>
      </c>
      <c r="R33" s="20">
        <v>2009.4</v>
      </c>
      <c r="S33" s="20">
        <v>2064.6</v>
      </c>
      <c r="T33" s="20">
        <v>2143.1999999999998</v>
      </c>
      <c r="U33" s="20">
        <v>2255.6999999999998</v>
      </c>
      <c r="V33" s="20">
        <v>2328.6999999999998</v>
      </c>
      <c r="W33" s="20">
        <v>2346.9</v>
      </c>
    </row>
  </sheetData>
  <mergeCells count="4">
    <mergeCell ref="A1:W1"/>
    <mergeCell ref="A2:W2"/>
    <mergeCell ref="A3:W3"/>
    <mergeCell ref="A4:W4"/>
  </mergeCell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8488DBEBB3646824E230B894E0307" ma:contentTypeVersion="" ma:contentTypeDescription="Create a new document." ma:contentTypeScope="" ma:versionID="b1c4bd9b97c029d20c5d10badcac5c3f">
  <xsd:schema xmlns:xsd="http://www.w3.org/2001/XMLSchema" xmlns:xs="http://www.w3.org/2001/XMLSchema" xmlns:p="http://schemas.microsoft.com/office/2006/metadata/properties" xmlns:ns2="2c6b2f8e-cfb4-42fb-a20d-447480e0326a" targetNamespace="http://schemas.microsoft.com/office/2006/metadata/properties" ma:root="true" ma:fieldsID="77108dfc9f9329fbc2ae48bf9d5af03f" ns2:_="">
    <xsd:import namespace="2c6b2f8e-cfb4-42fb-a20d-447480e032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2f8e-cfb4-42fb-a20d-447480e032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26562-6856-43AC-A927-388CB054AD65}"/>
</file>

<file path=customXml/itemProps2.xml><?xml version="1.0" encoding="utf-8"?>
<ds:datastoreItem xmlns:ds="http://schemas.openxmlformats.org/officeDocument/2006/customXml" ds:itemID="{64A01C84-883A-418B-8736-E505AD0378FA}"/>
</file>

<file path=customXml/itemProps3.xml><?xml version="1.0" encoding="utf-8"?>
<ds:datastoreItem xmlns:ds="http://schemas.openxmlformats.org/officeDocument/2006/customXml" ds:itemID="{EF7BDDE7-9884-42D8-8F94-21763FC38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(Median)</vt:lpstr>
      <vt:lpstr>US Nominal GDP</vt:lpstr>
      <vt:lpstr>Canada Nominal GDP</vt:lpstr>
      <vt:lpstr>EPS &amp; DPS Analysis</vt:lpstr>
      <vt:lpstr>CA GDP</vt:lpstr>
      <vt:lpstr>US_GDP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Hurwitz</dc:creator>
  <cp:keywords/>
  <dc:description/>
  <cp:lastModifiedBy>Jillian Barrile</cp:lastModifiedBy>
  <cp:revision/>
  <dcterms:created xsi:type="dcterms:W3CDTF">2018-02-21T19:03:55Z</dcterms:created>
  <dcterms:modified xsi:type="dcterms:W3CDTF">2021-08-16T22:36:35Z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{9F7B29BD-404F-4EF5-918B-B1D21BE15C9C}</vt:lpwstr>
  </property>
  <property fmtid="{D5CDD505-2E9C-101B-9397-08002B2CF9AE}" pid="3" name="ContentTypeId">
    <vt:lpwstr>0x0101007358488DBEBB3646824E230B894E0307</vt:lpwstr>
  </property>
</Properties>
</file>